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GB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<sst xmlns="http://schemas.openxmlformats.org/spreadsheetml/2006/main" count="95" uniqueCount="65">
  <si>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</si>
  <si>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</si>
  <si>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</si>
  <si>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</si>
  <si>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</si>
  <si>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</si>
  <si>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</si>
  <si>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</si>
  <si>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</si>
  <si>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</si>
  <si>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</si>
  <si>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</si>
  <si>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</si>
  <si>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</si>
  <si>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</si>
  <si>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</si>
  <si>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</si>
  <si>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</si>
  <si>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</si>
  <si>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</si>
  <si>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</si>
  <si>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</si>
  <si>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</si>
  <si>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</si>
  <si>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</si>
  <si>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</si>
  <si>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</si>
  <si>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</si>
  <si>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</si>
  <si>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</si>
  <si>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</si>
  <si>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</si>
  <si>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</si>
  <si>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</si>
  <si>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</si>
  <si>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</si>
  <si>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</si>
  <si>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</si>
  <si>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</si>
  <si>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</si>
  <si>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</si>
  <si>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</si>
  <si>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</si>
  <si>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</si>
  <si>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</si>
  <si>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</si>
  <si>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</si>
  <si>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</si>
  <si>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</si>
  <si>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</si>
  <si>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</si>
  <si>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</si>
  <si>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</si>
  <si>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</si>
  <si>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</si>
  <si>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</si>
  <si>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</si>
  <si>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</si>
  <si>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</si>
  <si>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</si>
  <si>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</si>
  <si>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</si>
  <si>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</si>
  <si>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United Kingdom</t>
  </si>
  <si>
    <t>GBR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</si>
</sst>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Wealth_GBR!$B$54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Wealth_GBR!$D$52:$X$52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Wealth_GBR!$D$54:$X$54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2.2504202007660012</c:v>
                </c:pt>
                <c:pt idx="2">
                  <c:v>4.3297398210060845</c:v>
                </c:pt>
                <c:pt idx="3">
                  <c:v>6.2870451631952706</c:v>
                </c:pt>
                <c:pt idx="4">
                  <c:v>8.4376588623979565</c:v>
                </c:pt>
                <c:pt idx="5">
                  <c:v>10.66926636871932</c:v>
                </c:pt>
                <c:pt idx="6">
                  <c:v>13.156390425462883</c:v>
                </c:pt>
                <c:pt idx="7">
                  <c:v>16.026362917844938</c:v>
                </c:pt>
                <c:pt idx="8">
                  <c:v>19.810824311732709</c:v>
                </c:pt>
                <c:pt idx="9">
                  <c:v>23.610252966381307</c:v>
                </c:pt>
                <c:pt idx="10">
                  <c:v>27.394452839582062</c:v>
                </c:pt>
                <c:pt idx="11">
                  <c:v>31.201923421243215</c:v>
                </c:pt>
                <c:pt idx="12">
                  <c:v>35.093144898705944</c:v>
                </c:pt>
                <c:pt idx="13">
                  <c:v>38.821014935541328</c:v>
                </c:pt>
                <c:pt idx="14">
                  <c:v>42.779797837682068</c:v>
                </c:pt>
                <c:pt idx="15">
                  <c:v>46.687284705322931</c:v>
                </c:pt>
                <c:pt idx="16">
                  <c:v>50.997523893925376</c:v>
                </c:pt>
                <c:pt idx="17">
                  <c:v>55.887611619912917</c:v>
                </c:pt>
                <c:pt idx="18">
                  <c:v>59.889015563526527</c:v>
                </c:pt>
                <c:pt idx="19">
                  <c:v>62.137677554738801</c:v>
                </c:pt>
                <c:pt idx="20" formatCode="_(* #,##0.0000_);_(* \(#,##0.0000\);_(* &quot;-&quot;??_);_(@_)">
                  <c:v>64.481979652901458</c:v>
                </c:pt>
              </c:numCache>
            </c:numRef>
          </c:val>
        </c:ser>
        <c:ser>
          <c:idx val="1"/>
          <c:order val="1"/>
          <c:tx>
            <c:strRef>
              <c:f>Wealth_GBR!$B$55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Wealth_GBR!$D$52:$X$52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Wealth_GBR!$D$55:$X$55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0.16648191026500392</c:v>
                </c:pt>
                <c:pt idx="2">
                  <c:v>0.2495348594402591</c:v>
                </c:pt>
                <c:pt idx="3">
                  <c:v>0.24361962876668919</c:v>
                </c:pt>
                <c:pt idx="4">
                  <c:v>0.50941456392856743</c:v>
                </c:pt>
                <c:pt idx="5">
                  <c:v>-1.5900782260151236</c:v>
                </c:pt>
                <c:pt idx="6">
                  <c:v>-1.1217926117435995</c:v>
                </c:pt>
                <c:pt idx="7">
                  <c:v>-0.47061802248568041</c:v>
                </c:pt>
                <c:pt idx="8">
                  <c:v>-6.6027176031424606E-2</c:v>
                </c:pt>
                <c:pt idx="9">
                  <c:v>1.0009583785434373</c:v>
                </c:pt>
                <c:pt idx="10">
                  <c:v>1.8681387737158328</c:v>
                </c:pt>
                <c:pt idx="11">
                  <c:v>2.792565469518582</c:v>
                </c:pt>
                <c:pt idx="12">
                  <c:v>4.0074260161344855</c:v>
                </c:pt>
                <c:pt idx="13">
                  <c:v>5.4735015155533917</c:v>
                </c:pt>
                <c:pt idx="14">
                  <c:v>6.5427896834503452</c:v>
                </c:pt>
                <c:pt idx="15">
                  <c:v>7.6322552585030179</c:v>
                </c:pt>
                <c:pt idx="16">
                  <c:v>9.0008124073443607</c:v>
                </c:pt>
                <c:pt idx="17">
                  <c:v>7.4514457905399789</c:v>
                </c:pt>
                <c:pt idx="18">
                  <c:v>8.5837346650726722</c:v>
                </c:pt>
                <c:pt idx="19">
                  <c:v>9.4170887581838123</c:v>
                </c:pt>
                <c:pt idx="20">
                  <c:v>9.9992787234238101</c:v>
                </c:pt>
              </c:numCache>
            </c:numRef>
          </c:val>
        </c:ser>
        <c:ser>
          <c:idx val="2"/>
          <c:order val="2"/>
          <c:tx>
            <c:strRef>
              <c:f>Wealth_GBR!$B$56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Wealth_GBR!$D$52:$X$52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Wealth_GBR!$D$56:$X$56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-3.9760442819756436</c:v>
                </c:pt>
                <c:pt idx="2">
                  <c:v>-7.9291206119290081</c:v>
                </c:pt>
                <c:pt idx="3">
                  <c:v>-12.021372116010632</c:v>
                </c:pt>
                <c:pt idx="4">
                  <c:v>-16.706083968928198</c:v>
                </c:pt>
                <c:pt idx="5">
                  <c:v>-21.63948131315242</c:v>
                </c:pt>
                <c:pt idx="6">
                  <c:v>-26.816493608352598</c:v>
                </c:pt>
                <c:pt idx="7">
                  <c:v>-31.812583312102106</c:v>
                </c:pt>
                <c:pt idx="8">
                  <c:v>-36.92730110900284</c:v>
                </c:pt>
                <c:pt idx="9">
                  <c:v>-42.205298300337326</c:v>
                </c:pt>
                <c:pt idx="10">
                  <c:v>-47.024773034952503</c:v>
                </c:pt>
                <c:pt idx="11">
                  <c:v>-51.796311174986151</c:v>
                </c:pt>
                <c:pt idx="12">
                  <c:v>-56.479035892598702</c:v>
                </c:pt>
                <c:pt idx="13">
                  <c:v>-60.907737126992387</c:v>
                </c:pt>
                <c:pt idx="14">
                  <c:v>-64.829918730695638</c:v>
                </c:pt>
                <c:pt idx="15">
                  <c:v>-68.340431153990139</c:v>
                </c:pt>
                <c:pt idx="16">
                  <c:v>-71.501309339471504</c:v>
                </c:pt>
                <c:pt idx="17">
                  <c:v>-74.542380171199667</c:v>
                </c:pt>
                <c:pt idx="18">
                  <c:v>-77.408132322627225</c:v>
                </c:pt>
                <c:pt idx="19">
                  <c:v>-80.017442273059956</c:v>
                </c:pt>
                <c:pt idx="20">
                  <c:v>-82.439175506905286</c:v>
                </c:pt>
              </c:numCache>
            </c:numRef>
          </c:val>
        </c:ser>
        <c:ser>
          <c:idx val="4"/>
          <c:order val="3"/>
          <c:tx>
            <c:strRef>
              <c:f>Wealth_GBR!$B$53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Wealth_GBR!$D$52:$X$52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Wealth_GBR!$D$53:$X$53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0.47979643131377259</c:v>
                </c:pt>
                <c:pt idx="2">
                  <c:v>0.86206531519448237</c:v>
                </c:pt>
                <c:pt idx="3">
                  <c:v>1.1488312798492606</c:v>
                </c:pt>
                <c:pt idx="4">
                  <c:v>1.6817343622349989</c:v>
                </c:pt>
                <c:pt idx="5">
                  <c:v>0.31146806298405494</c:v>
                </c:pt>
                <c:pt idx="6">
                  <c:v>1.0612217514083921</c:v>
                </c:pt>
                <c:pt idx="7">
                  <c:v>2.0292732252661372</c:v>
                </c:pt>
                <c:pt idx="8">
                  <c:v>2.9582272665790166</c:v>
                </c:pt>
                <c:pt idx="9">
                  <c:v>4.4236845902499544</c:v>
                </c:pt>
                <c:pt idx="10">
                  <c:v>5.7309433397503939</c:v>
                </c:pt>
                <c:pt idx="11">
                  <c:v>7.0893016579215873</c:v>
                </c:pt>
                <c:pt idx="12">
                  <c:v>8.6987420568530602</c:v>
                </c:pt>
                <c:pt idx="13">
                  <c:v>10.48596887337454</c:v>
                </c:pt>
                <c:pt idx="14">
                  <c:v>11.999853067733302</c:v>
                </c:pt>
                <c:pt idx="15">
                  <c:v>13.526539657135238</c:v>
                </c:pt>
                <c:pt idx="16">
                  <c:v>15.355185475971766</c:v>
                </c:pt>
                <c:pt idx="17">
                  <c:v>14.926812580534477</c:v>
                </c:pt>
                <c:pt idx="18">
                  <c:v>16.513512104357741</c:v>
                </c:pt>
                <c:pt idx="19">
                  <c:v>17.551149437693226</c:v>
                </c:pt>
                <c:pt idx="20">
                  <c:v>18.405010380376496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Wealth_GBR!$D$64:$X$64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-1.6593299721027077</c:v>
                </c:pt>
                <c:pt idx="2">
                  <c:v>-1.7818583513046549</c:v>
                </c:pt>
                <c:pt idx="3">
                  <c:v>0.12910589098393821</c:v>
                </c:pt>
                <c:pt idx="4">
                  <c:v>4.1315844113191558</c:v>
                </c:pt>
                <c:pt idx="5">
                  <c:v>7.0164015013405745</c:v>
                </c:pt>
                <c:pt idx="6">
                  <c:v>9.801857271363934</c:v>
                </c:pt>
                <c:pt idx="7">
                  <c:v>13.245445883194296</c:v>
                </c:pt>
                <c:pt idx="8">
                  <c:v>17.252653287525497</c:v>
                </c:pt>
                <c:pt idx="9">
                  <c:v>21.159153600771631</c:v>
                </c:pt>
                <c:pt idx="10">
                  <c:v>26.124259693430552</c:v>
                </c:pt>
                <c:pt idx="11">
                  <c:v>29.607071154618978</c:v>
                </c:pt>
                <c:pt idx="12">
                  <c:v>32.506891205669277</c:v>
                </c:pt>
                <c:pt idx="13">
                  <c:v>36.568797580448972</c:v>
                </c:pt>
                <c:pt idx="14">
                  <c:v>39.930051015860244</c:v>
                </c:pt>
                <c:pt idx="15">
                  <c:v>42.110865453926372</c:v>
                </c:pt>
                <c:pt idx="16">
                  <c:v>45.007967533262992</c:v>
                </c:pt>
                <c:pt idx="17">
                  <c:v>49.152249121268852</c:v>
                </c:pt>
                <c:pt idx="18">
                  <c:v>46.606373105320273</c:v>
                </c:pt>
                <c:pt idx="19">
                  <c:v>39.326142606664938</c:v>
                </c:pt>
                <c:pt idx="20">
                  <c:v>40.904043115777775</c:v>
                </c:pt>
              </c:numCache>
            </c:numRef>
          </c:val>
        </c:ser>
        <c:marker val="1"/>
        <c:axId val="75574272"/>
        <c:axId val="75588352"/>
      </c:lineChart>
      <c:catAx>
        <c:axId val="755742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588352"/>
        <c:crosses val="autoZero"/>
        <c:auto val="1"/>
        <c:lblAlgn val="ctr"/>
        <c:lblOffset val="100"/>
      </c:catAx>
      <c:valAx>
        <c:axId val="7558835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574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Wealth_GBR!$B$40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Wealth_GBR!$D$38:$X$38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Wealth_GBR!$D$40:$X$40</c:f>
              <c:numCache>
                <c:formatCode>_(* #,##0_);_(* \(#,##0\);_(* "-"??_);_(@_)</c:formatCode>
                <c:ptCount val="21"/>
                <c:pt idx="0">
                  <c:v>61224.728908869249</c:v>
                </c:pt>
                <c:pt idx="1">
                  <c:v>62602.542576098662</c:v>
                </c:pt>
                <c:pt idx="2">
                  <c:v>63875.600376739589</c:v>
                </c:pt>
                <c:pt idx="3">
                  <c:v>65073.95526641373</c:v>
                </c:pt>
                <c:pt idx="4">
                  <c:v>66390.662673627579</c:v>
                </c:pt>
                <c:pt idx="5">
                  <c:v>67756.958319682817</c:v>
                </c:pt>
                <c:pt idx="6">
                  <c:v>69279.693281051324</c:v>
                </c:pt>
                <c:pt idx="7">
                  <c:v>71036.826159271353</c:v>
                </c:pt>
                <c:pt idx="8">
                  <c:v>73353.852388339961</c:v>
                </c:pt>
                <c:pt idx="9">
                  <c:v>75680.04228223447</c:v>
                </c:pt>
                <c:pt idx="10">
                  <c:v>77996.908395971404</c:v>
                </c:pt>
                <c:pt idx="11">
                  <c:v>80328.021937878395</c:v>
                </c:pt>
                <c:pt idx="12">
                  <c:v>82710.411738698633</c:v>
                </c:pt>
                <c:pt idx="13">
                  <c:v>84992.790062826069</c:v>
                </c:pt>
                <c:pt idx="14">
                  <c:v>87416.544162752398</c:v>
                </c:pt>
                <c:pt idx="15">
                  <c:v>89808.892404615181</c:v>
                </c:pt>
                <c:pt idx="16">
                  <c:v>92447.824663160878</c:v>
                </c:pt>
                <c:pt idx="17">
                  <c:v>95441.767616802637</c:v>
                </c:pt>
                <c:pt idx="18">
                  <c:v>97891.616333828875</c:v>
                </c:pt>
                <c:pt idx="19">
                  <c:v>99268.353542025376</c:v>
                </c:pt>
                <c:pt idx="20">
                  <c:v>100703.64614643039</c:v>
                </c:pt>
              </c:numCache>
            </c:numRef>
          </c:val>
        </c:ser>
        <c:ser>
          <c:idx val="1"/>
          <c:order val="1"/>
          <c:tx>
            <c:strRef>
              <c:f>Wealth_GBR!$B$41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Wealth_GBR!$D$38:$X$38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Wealth_GBR!$D$41:$X$41</c:f>
              <c:numCache>
                <c:formatCode>General</c:formatCode>
                <c:ptCount val="21"/>
                <c:pt idx="0">
                  <c:v>279592.98357734754</c:v>
                </c:pt>
                <c:pt idx="1">
                  <c:v>280058.45531737403</c:v>
                </c:pt>
                <c:pt idx="2">
                  <c:v>280290.6655359221</c:v>
                </c:pt>
                <c:pt idx="3">
                  <c:v>280274.1269659964</c:v>
                </c:pt>
                <c:pt idx="4">
                  <c:v>281017.27095541294</c:v>
                </c:pt>
                <c:pt idx="5">
                  <c:v>275147.23642401811</c:v>
                </c:pt>
                <c:pt idx="6">
                  <c:v>276456.53014462336</c:v>
                </c:pt>
                <c:pt idx="7">
                  <c:v>278277.1686070271</c:v>
                </c:pt>
                <c:pt idx="8">
                  <c:v>279408.37622590939</c:v>
                </c:pt>
                <c:pt idx="9">
                  <c:v>282391.59297228459</c:v>
                </c:pt>
                <c:pt idx="10">
                  <c:v>284816.16851214488</c:v>
                </c:pt>
                <c:pt idx="11">
                  <c:v>287400.80069192528</c:v>
                </c:pt>
                <c:pt idx="12">
                  <c:v>290797.46554051276</c:v>
                </c:pt>
                <c:pt idx="13">
                  <c:v>294896.50977083459</c:v>
                </c:pt>
                <c:pt idx="14">
                  <c:v>297886.16446249723</c:v>
                </c:pt>
                <c:pt idx="15">
                  <c:v>300932.23376883514</c:v>
                </c:pt>
                <c:pt idx="16">
                  <c:v>304758.62353324174</c:v>
                </c:pt>
                <c:pt idx="17">
                  <c:v>300426.70318276691</c:v>
                </c:pt>
                <c:pt idx="18">
                  <c:v>303592.50342978729</c:v>
                </c:pt>
                <c:pt idx="19">
                  <c:v>305922.50300248066</c:v>
                </c:pt>
                <c:pt idx="20">
                  <c:v>307550.26529638306</c:v>
                </c:pt>
              </c:numCache>
            </c:numRef>
          </c:val>
        </c:ser>
        <c:ser>
          <c:idx val="2"/>
          <c:order val="2"/>
          <c:tx>
            <c:strRef>
              <c:f>Wealth_GBR!$B$42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Wealth_GBR!$D$38:$X$38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Wealth_GBR!$D$42:$X$42</c:f>
              <c:numCache>
                <c:formatCode>_(* #,##0_);_(* \(#,##0\);_(* "-"??_);_(@_)</c:formatCode>
                <c:ptCount val="21"/>
                <c:pt idx="0">
                  <c:v>4669.2464755577084</c:v>
                </c:pt>
                <c:pt idx="1">
                  <c:v>4483.595168054947</c:v>
                </c:pt>
                <c:pt idx="2">
                  <c:v>4299.0162908424936</c:v>
                </c:pt>
                <c:pt idx="3">
                  <c:v>4107.938981717205</c:v>
                </c:pt>
                <c:pt idx="4">
                  <c:v>3889.1982386348172</c:v>
                </c:pt>
                <c:pt idx="5">
                  <c:v>3658.8457570143701</c:v>
                </c:pt>
                <c:pt idx="6">
                  <c:v>3417.1182928815465</c:v>
                </c:pt>
                <c:pt idx="7">
                  <c:v>3183.8385504735211</c:v>
                </c:pt>
                <c:pt idx="8">
                  <c:v>2945.0197700070107</c:v>
                </c:pt>
                <c:pt idx="9">
                  <c:v>2698.5770721705903</c:v>
                </c:pt>
                <c:pt idx="10">
                  <c:v>2473.5439179841769</c:v>
                </c:pt>
                <c:pt idx="11">
                  <c:v>2250.7490415507636</c:v>
                </c:pt>
                <c:pt idx="12">
                  <c:v>2032.1010827135701</c:v>
                </c:pt>
                <c:pt idx="13">
                  <c:v>1825.3141064136623</c:v>
                </c:pt>
                <c:pt idx="14">
                  <c:v>1642.1777801177761</c:v>
                </c:pt>
                <c:pt idx="15">
                  <c:v>1478.2633025190821</c:v>
                </c:pt>
                <c:pt idx="16">
                  <c:v>1330.674109246821</c:v>
                </c:pt>
                <c:pt idx="17">
                  <c:v>1188.6790166171395</c:v>
                </c:pt>
                <c:pt idx="18">
                  <c:v>1054.8699852883897</c:v>
                </c:pt>
                <c:pt idx="19">
                  <c:v>933.03487239143215</c:v>
                </c:pt>
                <c:pt idx="20">
                  <c:v>819.95817872269936</c:v>
                </c:pt>
              </c:numCache>
            </c:numRef>
          </c:val>
        </c:ser>
        <c:overlap val="100"/>
        <c:axId val="77473280"/>
        <c:axId val="77474816"/>
      </c:barChart>
      <c:catAx>
        <c:axId val="774732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474816"/>
        <c:crosses val="autoZero"/>
        <c:auto val="1"/>
        <c:lblAlgn val="ctr"/>
        <c:lblOffset val="100"/>
      </c:catAx>
      <c:valAx>
        <c:axId val="774748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4732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Wealth_GBR!$B$67:$B$69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Wealth_GBR!$C$67:$C$69</c:f>
              <c:numCache>
                <c:formatCode>_(* #,##0_);_(* \(#,##0\);_(* "-"??_);_(@_)</c:formatCode>
                <c:ptCount val="3"/>
                <c:pt idx="0">
                  <c:v>21.247948121230767</c:v>
                </c:pt>
                <c:pt idx="1">
                  <c:v>78.032786551821331</c:v>
                </c:pt>
                <c:pt idx="2">
                  <c:v>0.71926532694789236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Wealth_GBR!$B$72:$B$75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Wealth_GBR!$C$72:$C$75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7.2159381300106151</c:v>
                </c:pt>
                <c:pt idx="2">
                  <c:v>92.784061869989387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19766854630857.512</v>
      </c>
      <c r="E7" s="13">
        <f t="shared" ref="E7:X7" si="0">+E8+E9+E10</f>
        <v>19915556513295.816</v>
      </c>
      <c r="F7" s="13">
        <f t="shared" si="0"/>
        <v>20045625304321.102</v>
      </c>
      <c r="G7" s="13">
        <f t="shared" si="0"/>
        <v>20157196062049.633</v>
      </c>
      <c r="H7" s="13">
        <f t="shared" si="0"/>
        <v>20318532886053.203</v>
      </c>
      <c r="I7" s="13">
        <f t="shared" si="0"/>
        <v>20099689438158.492</v>
      </c>
      <c r="J7" s="13">
        <f t="shared" si="0"/>
        <v>20305665853544.992</v>
      </c>
      <c r="K7" s="13">
        <f t="shared" si="0"/>
        <v>20557240419197</v>
      </c>
      <c r="L7" s="13">
        <f t="shared" si="0"/>
        <v>20804614791886.844</v>
      </c>
      <c r="M7" s="13">
        <f t="shared" si="0"/>
        <v>21166898125516.902</v>
      </c>
      <c r="N7" s="13">
        <f t="shared" si="0"/>
        <v>21505927253050.473</v>
      </c>
      <c r="O7" s="13">
        <f t="shared" si="0"/>
        <v>21864730474426.777</v>
      </c>
      <c r="P7" s="13">
        <f t="shared" si="0"/>
        <v>22284531425337.254</v>
      </c>
      <c r="Q7" s="13">
        <f t="shared" si="0"/>
        <v>22751850304255.23</v>
      </c>
      <c r="R7" s="13">
        <f t="shared" si="0"/>
        <v>23174821104274.352</v>
      </c>
      <c r="S7" s="13">
        <f t="shared" si="0"/>
        <v>23612676828728.469</v>
      </c>
      <c r="T7" s="13">
        <f t="shared" si="0"/>
        <v>24126697300947.891</v>
      </c>
      <c r="U7" s="13">
        <f t="shared" si="0"/>
        <v>24179232297978.637</v>
      </c>
      <c r="V7" s="13">
        <f t="shared" si="0"/>
        <v>24663691909314.117</v>
      </c>
      <c r="W7" s="13">
        <f t="shared" si="0"/>
        <v>25038478082660.355</v>
      </c>
      <c r="X7" s="13">
        <f t="shared" si="0"/>
        <v>25377130674077.676</v>
      </c>
    </row>
    <row r="8" spans="1:24" s="22" customFormat="1" ht="15.75">
      <c r="A8" s="19">
        <v>1</v>
      </c>
      <c r="B8" s="20" t="s">
        <v>5</v>
      </c>
      <c r="C8" s="20"/>
      <c r="D8" s="21">
        <v>3502940660313.5479</v>
      </c>
      <c r="E8" s="21">
        <v>3591484642047.4854</v>
      </c>
      <c r="F8" s="21">
        <v>3674473230572.5166</v>
      </c>
      <c r="G8" s="21">
        <v>3753572395979.4258</v>
      </c>
      <c r="H8" s="21">
        <v>3839942716552.2256</v>
      </c>
      <c r="I8" s="21">
        <v>3929714540627.8916</v>
      </c>
      <c r="J8" s="21">
        <v>4029090185065.6685</v>
      </c>
      <c r="K8" s="21">
        <v>4142780397349.3564</v>
      </c>
      <c r="L8" s="21">
        <v>4290322025689.3901</v>
      </c>
      <c r="M8" s="21">
        <v>4440255016598.4414</v>
      </c>
      <c r="N8" s="21">
        <v>4591999110542.7021</v>
      </c>
      <c r="O8" s="21">
        <v>4747155474777.6289</v>
      </c>
      <c r="P8" s="21">
        <v>4908033433972.4355</v>
      </c>
      <c r="Q8" s="21">
        <v>5065939751402.8369</v>
      </c>
      <c r="R8" s="21">
        <v>5235533130688.2051</v>
      </c>
      <c r="S8" s="21">
        <v>5406740231607.4229</v>
      </c>
      <c r="T8" s="21">
        <v>5596619629497.3594</v>
      </c>
      <c r="U8" s="21">
        <v>5812031520411.3437</v>
      </c>
      <c r="V8" s="21">
        <v>5997850462307.6885</v>
      </c>
      <c r="W8" s="21">
        <v>6120123802104.3145</v>
      </c>
      <c r="X8" s="21">
        <v>6247208089772.1113</v>
      </c>
    </row>
    <row r="9" spans="1:24" s="22" customFormat="1" ht="15.75">
      <c r="A9" s="19">
        <v>2</v>
      </c>
      <c r="B9" s="20" t="s">
        <v>38</v>
      </c>
      <c r="C9" s="20"/>
      <c r="D9" s="21">
        <v>15996765489468.576</v>
      </c>
      <c r="E9" s="21">
        <v>16066849679870.828</v>
      </c>
      <c r="F9" s="21">
        <v>16123849188369.395</v>
      </c>
      <c r="G9" s="21">
        <v>16166671012692.77</v>
      </c>
      <c r="H9" s="21">
        <v>16253644403812.664</v>
      </c>
      <c r="I9" s="21">
        <v>15957772051803.428</v>
      </c>
      <c r="J9" s="21">
        <v>16077846760728.471</v>
      </c>
      <c r="K9" s="21">
        <v>16228782470521.605</v>
      </c>
      <c r="L9" s="21">
        <v>16342044373318.771</v>
      </c>
      <c r="M9" s="21">
        <v>16568313779004.809</v>
      </c>
      <c r="N9" s="21">
        <v>16768300428475.732</v>
      </c>
      <c r="O9" s="21">
        <v>16984562193193.994</v>
      </c>
      <c r="P9" s="21">
        <v>17255913172047.523</v>
      </c>
      <c r="Q9" s="21">
        <v>17577113897469.717</v>
      </c>
      <c r="R9" s="21">
        <v>17840935010121.02</v>
      </c>
      <c r="S9" s="21">
        <v>18116941115085.371</v>
      </c>
      <c r="T9" s="21">
        <v>18449521131938.551</v>
      </c>
      <c r="U9" s="21">
        <v>18294814860114.797</v>
      </c>
      <c r="V9" s="21">
        <v>18601209227559.156</v>
      </c>
      <c r="W9" s="21">
        <v>18860830520697.383</v>
      </c>
      <c r="X9" s="21">
        <v>19079056011312.34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267148481075.38812</v>
      </c>
      <c r="E10" s="21">
        <f t="shared" ref="E10:X10" si="1">+E13+E16+E19+E23</f>
        <v>257222191377.505</v>
      </c>
      <c r="F10" s="21">
        <f t="shared" si="1"/>
        <v>247302885379.19189</v>
      </c>
      <c r="G10" s="21">
        <f t="shared" si="1"/>
        <v>236952653377.43942</v>
      </c>
      <c r="H10" s="21">
        <f t="shared" si="1"/>
        <v>224945765688.31082</v>
      </c>
      <c r="I10" s="21">
        <f t="shared" si="1"/>
        <v>212202845727.17142</v>
      </c>
      <c r="J10" s="21">
        <f t="shared" si="1"/>
        <v>198728907750.85233</v>
      </c>
      <c r="K10" s="21">
        <f t="shared" si="1"/>
        <v>185677551326.03723</v>
      </c>
      <c r="L10" s="21">
        <f t="shared" si="1"/>
        <v>172248392878.68405</v>
      </c>
      <c r="M10" s="21">
        <f t="shared" si="1"/>
        <v>158329329913.65152</v>
      </c>
      <c r="N10" s="21">
        <f t="shared" si="1"/>
        <v>145627714032.03882</v>
      </c>
      <c r="O10" s="21">
        <f t="shared" si="1"/>
        <v>133012806455.15182</v>
      </c>
      <c r="P10" s="21">
        <f t="shared" si="1"/>
        <v>120584819317.29182</v>
      </c>
      <c r="Q10" s="21">
        <f t="shared" si="1"/>
        <v>108796655382.67485</v>
      </c>
      <c r="R10" s="21">
        <f t="shared" si="1"/>
        <v>98352963465.124481</v>
      </c>
      <c r="S10" s="21">
        <f t="shared" si="1"/>
        <v>88995482035.674744</v>
      </c>
      <c r="T10" s="21">
        <f t="shared" si="1"/>
        <v>80556539511.981659</v>
      </c>
      <c r="U10" s="21">
        <f t="shared" si="1"/>
        <v>72385917452.498016</v>
      </c>
      <c r="V10" s="21">
        <f t="shared" si="1"/>
        <v>64632219447.274948</v>
      </c>
      <c r="W10" s="21">
        <f t="shared" si="1"/>
        <v>57523759858.661377</v>
      </c>
      <c r="X10" s="21">
        <f t="shared" si="1"/>
        <v>50866572993.224518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7804453374.4713173</v>
      </c>
      <c r="E11" s="38">
        <f t="shared" ref="E11:X11" si="2">+E13+E16</f>
        <v>7819330442.5577164</v>
      </c>
      <c r="F11" s="38">
        <f t="shared" si="2"/>
        <v>7834207510.6441174</v>
      </c>
      <c r="G11" s="38">
        <f t="shared" si="2"/>
        <v>7849084578.7305164</v>
      </c>
      <c r="H11" s="38">
        <f t="shared" si="2"/>
        <v>7863961646.8169155</v>
      </c>
      <c r="I11" s="38">
        <f t="shared" si="2"/>
        <v>7878838714.9033146</v>
      </c>
      <c r="J11" s="38">
        <f t="shared" si="2"/>
        <v>7893715782.9897137</v>
      </c>
      <c r="K11" s="38">
        <f t="shared" si="2"/>
        <v>7908592851.0761147</v>
      </c>
      <c r="L11" s="38">
        <f t="shared" si="2"/>
        <v>7923469919.1625137</v>
      </c>
      <c r="M11" s="38">
        <f t="shared" si="2"/>
        <v>7938346987.2489128</v>
      </c>
      <c r="N11" s="38">
        <f t="shared" si="2"/>
        <v>7953224055.3353119</v>
      </c>
      <c r="O11" s="38">
        <f t="shared" si="2"/>
        <v>8058018927.7712669</v>
      </c>
      <c r="P11" s="38">
        <f t="shared" si="2"/>
        <v>8162813800.2072229</v>
      </c>
      <c r="Q11" s="38">
        <f t="shared" si="2"/>
        <v>8267608672.6431789</v>
      </c>
      <c r="R11" s="38">
        <f t="shared" si="2"/>
        <v>8372403545.079134</v>
      </c>
      <c r="S11" s="38">
        <f t="shared" si="2"/>
        <v>8477198417.515089</v>
      </c>
      <c r="T11" s="38">
        <f t="shared" si="2"/>
        <v>8609334140.695612</v>
      </c>
      <c r="U11" s="38">
        <f t="shared" si="2"/>
        <v>8741469863.876133</v>
      </c>
      <c r="V11" s="38">
        <f t="shared" si="2"/>
        <v>8873605587.0566559</v>
      </c>
      <c r="W11" s="38">
        <f t="shared" si="2"/>
        <v>9005741310.2371788</v>
      </c>
      <c r="X11" s="38">
        <f t="shared" si="2"/>
        <v>9137877033.4176998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259344027700.91681</v>
      </c>
      <c r="E12" s="38">
        <f t="shared" ref="E12:X12" si="3">+E23+E19</f>
        <v>249402860934.9473</v>
      </c>
      <c r="F12" s="38">
        <f t="shared" si="3"/>
        <v>239468677868.54779</v>
      </c>
      <c r="G12" s="38">
        <f t="shared" si="3"/>
        <v>229103568798.70889</v>
      </c>
      <c r="H12" s="38">
        <f t="shared" si="3"/>
        <v>217081804041.4939</v>
      </c>
      <c r="I12" s="38">
        <f t="shared" si="3"/>
        <v>204324007012.2681</v>
      </c>
      <c r="J12" s="38">
        <f t="shared" si="3"/>
        <v>190835191967.86261</v>
      </c>
      <c r="K12" s="38">
        <f t="shared" si="3"/>
        <v>177768958474.96112</v>
      </c>
      <c r="L12" s="38">
        <f t="shared" si="3"/>
        <v>164324922959.52155</v>
      </c>
      <c r="M12" s="38">
        <f t="shared" si="3"/>
        <v>150390982926.40262</v>
      </c>
      <c r="N12" s="38">
        <f t="shared" si="3"/>
        <v>137674489976.70349</v>
      </c>
      <c r="O12" s="38">
        <f t="shared" si="3"/>
        <v>124954787527.38055</v>
      </c>
      <c r="P12" s="38">
        <f t="shared" si="3"/>
        <v>112422005517.08459</v>
      </c>
      <c r="Q12" s="38">
        <f t="shared" si="3"/>
        <v>100529046710.03168</v>
      </c>
      <c r="R12" s="38">
        <f t="shared" si="3"/>
        <v>89980559920.045349</v>
      </c>
      <c r="S12" s="38">
        <f t="shared" si="3"/>
        <v>80518283618.159653</v>
      </c>
      <c r="T12" s="38">
        <f t="shared" si="3"/>
        <v>71947205371.286041</v>
      </c>
      <c r="U12" s="38">
        <f t="shared" si="3"/>
        <v>63644447588.62188</v>
      </c>
      <c r="V12" s="38">
        <f t="shared" si="3"/>
        <v>55758613860.218292</v>
      </c>
      <c r="W12" s="38">
        <f t="shared" si="3"/>
        <v>48518018548.424202</v>
      </c>
      <c r="X12" s="38">
        <f t="shared" si="3"/>
        <v>41728695959.806816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7804453374.4713173</v>
      </c>
      <c r="E16" s="13">
        <f t="shared" ref="E16:X16" si="5">+E17+E18</f>
        <v>7819330442.5577164</v>
      </c>
      <c r="F16" s="13">
        <f t="shared" si="5"/>
        <v>7834207510.6441174</v>
      </c>
      <c r="G16" s="13">
        <f t="shared" si="5"/>
        <v>7849084578.7305164</v>
      </c>
      <c r="H16" s="13">
        <f t="shared" si="5"/>
        <v>7863961646.8169155</v>
      </c>
      <c r="I16" s="13">
        <f t="shared" si="5"/>
        <v>7878838714.9033146</v>
      </c>
      <c r="J16" s="13">
        <f t="shared" si="5"/>
        <v>7893715782.9897137</v>
      </c>
      <c r="K16" s="13">
        <f t="shared" si="5"/>
        <v>7908592851.0761147</v>
      </c>
      <c r="L16" s="13">
        <f t="shared" si="5"/>
        <v>7923469919.1625137</v>
      </c>
      <c r="M16" s="13">
        <f t="shared" si="5"/>
        <v>7938346987.2489128</v>
      </c>
      <c r="N16" s="13">
        <f t="shared" si="5"/>
        <v>7953224055.3353119</v>
      </c>
      <c r="O16" s="13">
        <f t="shared" si="5"/>
        <v>8058018927.7712669</v>
      </c>
      <c r="P16" s="13">
        <f t="shared" si="5"/>
        <v>8162813800.2072229</v>
      </c>
      <c r="Q16" s="13">
        <f t="shared" si="5"/>
        <v>8267608672.6431789</v>
      </c>
      <c r="R16" s="13">
        <f t="shared" si="5"/>
        <v>8372403545.079134</v>
      </c>
      <c r="S16" s="13">
        <f t="shared" si="5"/>
        <v>8477198417.515089</v>
      </c>
      <c r="T16" s="13">
        <f t="shared" si="5"/>
        <v>8609334140.695612</v>
      </c>
      <c r="U16" s="13">
        <f t="shared" si="5"/>
        <v>8741469863.876133</v>
      </c>
      <c r="V16" s="13">
        <f t="shared" si="5"/>
        <v>8873605587.0566559</v>
      </c>
      <c r="W16" s="13">
        <f t="shared" si="5"/>
        <v>9005741310.2371788</v>
      </c>
      <c r="X16" s="13">
        <f t="shared" si="5"/>
        <v>9137877033.4176998</v>
      </c>
    </row>
    <row r="17" spans="1:24">
      <c r="A17" s="8" t="s">
        <v>45</v>
      </c>
      <c r="B17" s="2" t="s">
        <v>7</v>
      </c>
      <c r="C17" s="2"/>
      <c r="D17" s="14">
        <v>5103103867.5974894</v>
      </c>
      <c r="E17" s="14">
        <v>5117144604.5672092</v>
      </c>
      <c r="F17" s="14">
        <v>5131185341.5369301</v>
      </c>
      <c r="G17" s="14">
        <v>5145226078.5066509</v>
      </c>
      <c r="H17" s="14">
        <v>5159266815.4763708</v>
      </c>
      <c r="I17" s="14">
        <v>5173307552.4460907</v>
      </c>
      <c r="J17" s="14">
        <v>5187348289.4158106</v>
      </c>
      <c r="K17" s="14">
        <v>5201389026.3855314</v>
      </c>
      <c r="L17" s="14">
        <v>5215429763.3552523</v>
      </c>
      <c r="M17" s="14">
        <v>5229470500.3249722</v>
      </c>
      <c r="N17" s="14">
        <v>5243511237.294692</v>
      </c>
      <c r="O17" s="14">
        <v>5341615460.7972136</v>
      </c>
      <c r="P17" s="14">
        <v>5439719684.2997351</v>
      </c>
      <c r="Q17" s="14">
        <v>5537823907.8022566</v>
      </c>
      <c r="R17" s="14">
        <v>5635928131.3047781</v>
      </c>
      <c r="S17" s="14">
        <v>5734032354.8072996</v>
      </c>
      <c r="T17" s="14">
        <v>5861150091.2877474</v>
      </c>
      <c r="U17" s="14">
        <v>5988267827.7681932</v>
      </c>
      <c r="V17" s="14">
        <v>6115385564.248641</v>
      </c>
      <c r="W17" s="14">
        <v>6242503300.7290878</v>
      </c>
      <c r="X17" s="14">
        <v>6369621037.2095346</v>
      </c>
    </row>
    <row r="18" spans="1:24">
      <c r="A18" s="8" t="s">
        <v>46</v>
      </c>
      <c r="B18" s="2" t="s">
        <v>62</v>
      </c>
      <c r="C18" s="2"/>
      <c r="D18" s="14">
        <v>2701349506.8738284</v>
      </c>
      <c r="E18" s="14">
        <v>2702185837.9905076</v>
      </c>
      <c r="F18" s="14">
        <v>2703022169.1071868</v>
      </c>
      <c r="G18" s="14">
        <v>2703858500.223866</v>
      </c>
      <c r="H18" s="14">
        <v>2704694831.3405452</v>
      </c>
      <c r="I18" s="14">
        <v>2705531162.4572244</v>
      </c>
      <c r="J18" s="14">
        <v>2706367493.5739036</v>
      </c>
      <c r="K18" s="14">
        <v>2707203824.6905828</v>
      </c>
      <c r="L18" s="14">
        <v>2708040155.8072615</v>
      </c>
      <c r="M18" s="14">
        <v>2708876486.9239407</v>
      </c>
      <c r="N18" s="14">
        <v>2709712818.0406199</v>
      </c>
      <c r="O18" s="14">
        <v>2716403466.9740539</v>
      </c>
      <c r="P18" s="14">
        <v>2723094115.9074879</v>
      </c>
      <c r="Q18" s="14">
        <v>2729784764.8409219</v>
      </c>
      <c r="R18" s="14">
        <v>2736475413.7743554</v>
      </c>
      <c r="S18" s="14">
        <v>2743166062.7077894</v>
      </c>
      <c r="T18" s="14">
        <v>2748184049.4078646</v>
      </c>
      <c r="U18" s="14">
        <v>2753202036.1079397</v>
      </c>
      <c r="V18" s="14">
        <v>2758220022.8080153</v>
      </c>
      <c r="W18" s="14">
        <v>2763238009.5080905</v>
      </c>
      <c r="X18" s="14">
        <v>2768255996.2081656</v>
      </c>
    </row>
    <row r="19" spans="1:24" ht="15.75">
      <c r="A19" s="15" t="s">
        <v>48</v>
      </c>
      <c r="B19" s="10" t="s">
        <v>12</v>
      </c>
      <c r="C19" s="10"/>
      <c r="D19" s="13">
        <f>+D20+D21+D22</f>
        <v>259344027700.91681</v>
      </c>
      <c r="E19" s="13">
        <f t="shared" ref="E19:X19" si="6">+E20+E21+E22</f>
        <v>249402860934.9473</v>
      </c>
      <c r="F19" s="13">
        <f t="shared" si="6"/>
        <v>239468677868.54779</v>
      </c>
      <c r="G19" s="13">
        <f t="shared" si="6"/>
        <v>229103568798.70889</v>
      </c>
      <c r="H19" s="13">
        <f t="shared" si="6"/>
        <v>217081804041.4939</v>
      </c>
      <c r="I19" s="13">
        <f t="shared" si="6"/>
        <v>204324007012.2681</v>
      </c>
      <c r="J19" s="13">
        <f t="shared" si="6"/>
        <v>190835191967.86261</v>
      </c>
      <c r="K19" s="13">
        <f t="shared" si="6"/>
        <v>177768958474.96112</v>
      </c>
      <c r="L19" s="13">
        <f t="shared" si="6"/>
        <v>164324922959.52155</v>
      </c>
      <c r="M19" s="13">
        <f t="shared" si="6"/>
        <v>150390982926.40262</v>
      </c>
      <c r="N19" s="13">
        <f t="shared" si="6"/>
        <v>137674489976.70349</v>
      </c>
      <c r="O19" s="13">
        <f t="shared" si="6"/>
        <v>124954787527.38055</v>
      </c>
      <c r="P19" s="13">
        <f t="shared" si="6"/>
        <v>112422005517.08459</v>
      </c>
      <c r="Q19" s="13">
        <f t="shared" si="6"/>
        <v>100529046710.03168</v>
      </c>
      <c r="R19" s="13">
        <f t="shared" si="6"/>
        <v>89980559920.045349</v>
      </c>
      <c r="S19" s="13">
        <f t="shared" si="6"/>
        <v>80518283618.159653</v>
      </c>
      <c r="T19" s="13">
        <f t="shared" si="6"/>
        <v>71947205371.286041</v>
      </c>
      <c r="U19" s="13">
        <f t="shared" si="6"/>
        <v>63644447588.62188</v>
      </c>
      <c r="V19" s="13">
        <f t="shared" si="6"/>
        <v>55758613860.218292</v>
      </c>
      <c r="W19" s="13">
        <f t="shared" si="6"/>
        <v>48518018548.424202</v>
      </c>
      <c r="X19" s="13">
        <f t="shared" si="6"/>
        <v>41728695959.806816</v>
      </c>
    </row>
    <row r="20" spans="1:24" s="16" customFormat="1">
      <c r="A20" s="8" t="s">
        <v>59</v>
      </c>
      <c r="B20" s="2" t="s">
        <v>13</v>
      </c>
      <c r="C20" s="2"/>
      <c r="D20" s="11">
        <v>183927727390.16843</v>
      </c>
      <c r="E20" s="11">
        <v>177135624690.54514</v>
      </c>
      <c r="F20" s="11">
        <v>170174805857.0636</v>
      </c>
      <c r="G20" s="11">
        <v>162871609730.52606</v>
      </c>
      <c r="H20" s="11">
        <v>153785271321.20068</v>
      </c>
      <c r="I20" s="11">
        <v>144127631085.36737</v>
      </c>
      <c r="J20" s="11">
        <v>134219923231.16246</v>
      </c>
      <c r="K20" s="11">
        <v>124580304370.91418</v>
      </c>
      <c r="L20" s="11">
        <v>114569886658.18582</v>
      </c>
      <c r="M20" s="11">
        <v>104329373516.91975</v>
      </c>
      <c r="N20" s="11">
        <v>95540625891.421951</v>
      </c>
      <c r="O20" s="11">
        <v>86636411994.336853</v>
      </c>
      <c r="P20" s="11">
        <v>77863358147.982391</v>
      </c>
      <c r="Q20" s="11">
        <v>69681578458.1548</v>
      </c>
      <c r="R20" s="11">
        <v>62610439333.601364</v>
      </c>
      <c r="S20" s="11">
        <v>56281138331.257065</v>
      </c>
      <c r="T20" s="11">
        <v>50542344883.850128</v>
      </c>
      <c r="U20" s="11">
        <v>44807307623.01902</v>
      </c>
      <c r="V20" s="11">
        <v>39426259247.629257</v>
      </c>
      <c r="W20" s="11">
        <v>34337867144.601276</v>
      </c>
      <c r="X20" s="11">
        <v>29616286437.298855</v>
      </c>
    </row>
    <row r="21" spans="1:24" s="16" customFormat="1">
      <c r="A21" s="8" t="s">
        <v>60</v>
      </c>
      <c r="B21" s="2" t="s">
        <v>14</v>
      </c>
      <c r="C21" s="2"/>
      <c r="D21" s="11">
        <v>62138062193.302399</v>
      </c>
      <c r="E21" s="11">
        <v>60301281585.646484</v>
      </c>
      <c r="F21" s="11">
        <v>58501632794.25592</v>
      </c>
      <c r="G21" s="11">
        <v>56382571528.755196</v>
      </c>
      <c r="H21" s="11">
        <v>54123422991.343781</v>
      </c>
      <c r="I21" s="11">
        <v>51681485010.218864</v>
      </c>
      <c r="J21" s="11">
        <v>48771416008.231232</v>
      </c>
      <c r="K21" s="11">
        <v>45994314027.901947</v>
      </c>
      <c r="L21" s="11">
        <v>43114332454.172768</v>
      </c>
      <c r="M21" s="11">
        <v>39920859289.234482</v>
      </c>
      <c r="N21" s="11">
        <v>36416159178.2248</v>
      </c>
      <c r="O21" s="11">
        <v>33036338070.524426</v>
      </c>
      <c r="P21" s="11">
        <v>29684986787.412704</v>
      </c>
      <c r="Q21" s="11">
        <v>26357576038.614166</v>
      </c>
      <c r="R21" s="11">
        <v>23219424919.183361</v>
      </c>
      <c r="S21" s="11">
        <v>20363060359.033405</v>
      </c>
      <c r="T21" s="11">
        <v>17780717860.54921</v>
      </c>
      <c r="U21" s="11">
        <v>15441662954.004398</v>
      </c>
      <c r="V21" s="11">
        <v>13180253023.610447</v>
      </c>
      <c r="W21" s="11">
        <v>11268245485.895391</v>
      </c>
      <c r="X21" s="11">
        <v>9446823753.6896782</v>
      </c>
    </row>
    <row r="22" spans="1:24" s="16" customFormat="1">
      <c r="A22" s="8" t="s">
        <v>61</v>
      </c>
      <c r="B22" s="2" t="s">
        <v>15</v>
      </c>
      <c r="C22" s="2"/>
      <c r="D22" s="11">
        <v>13278238117.44599</v>
      </c>
      <c r="E22" s="11">
        <v>11965954658.755665</v>
      </c>
      <c r="F22" s="11">
        <v>10792239217.228275</v>
      </c>
      <c r="G22" s="11">
        <v>9849387539.4276352</v>
      </c>
      <c r="H22" s="11">
        <v>9173109728.9494247</v>
      </c>
      <c r="I22" s="11">
        <v>8514890916.6818495</v>
      </c>
      <c r="J22" s="11">
        <v>7843852728.4689178</v>
      </c>
      <c r="K22" s="11">
        <v>7194340076.1449928</v>
      </c>
      <c r="L22" s="11">
        <v>6640703847.1629515</v>
      </c>
      <c r="M22" s="11">
        <v>6140750120.2483816</v>
      </c>
      <c r="N22" s="11">
        <v>5717704907.0567389</v>
      </c>
      <c r="O22" s="11">
        <v>5282037462.5192642</v>
      </c>
      <c r="P22" s="11">
        <v>4873660581.6894922</v>
      </c>
      <c r="Q22" s="11">
        <v>4489892213.2627029</v>
      </c>
      <c r="R22" s="11">
        <v>4150695667.2606225</v>
      </c>
      <c r="S22" s="11">
        <v>3874084927.8691897</v>
      </c>
      <c r="T22" s="11">
        <v>3624142626.8866959</v>
      </c>
      <c r="U22" s="11">
        <v>3395477011.598454</v>
      </c>
      <c r="V22" s="11">
        <v>3152101588.97859</v>
      </c>
      <c r="W22" s="11">
        <v>2911905917.9275384</v>
      </c>
      <c r="X22" s="11">
        <v>2665585768.8182836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1525104983681.728</v>
      </c>
      <c r="E35" s="11">
        <v>1503865633737.3679</v>
      </c>
      <c r="F35" s="11">
        <v>1506071658563.448</v>
      </c>
      <c r="G35" s="11">
        <v>1539542778542.4231</v>
      </c>
      <c r="H35" s="11">
        <v>1605439888646.833</v>
      </c>
      <c r="I35" s="11">
        <v>1654440969257.5569</v>
      </c>
      <c r="J35" s="11">
        <v>1702176337802.5601</v>
      </c>
      <c r="K35" s="11">
        <v>1760446939692.3999</v>
      </c>
      <c r="L35" s="11">
        <v>1828030652177.593</v>
      </c>
      <c r="M35" s="11">
        <v>1894857735250.863</v>
      </c>
      <c r="N35" s="11">
        <v>1979323893579.98</v>
      </c>
      <c r="O35" s="11">
        <v>2041685808858.3569</v>
      </c>
      <c r="P35" s="11">
        <v>2095943760870.1389</v>
      </c>
      <c r="Q35" s="11">
        <v>2169817715633.1941</v>
      </c>
      <c r="R35" s="11">
        <v>2233943072133.335</v>
      </c>
      <c r="S35" s="11">
        <v>2280537819811.5752</v>
      </c>
      <c r="T35" s="11">
        <v>2339994253812.667</v>
      </c>
      <c r="U35" s="11">
        <v>2421102210211.6938</v>
      </c>
      <c r="V35" s="11">
        <v>2394400612235.6299</v>
      </c>
      <c r="W35" s="11">
        <v>2289685493748.2329</v>
      </c>
      <c r="X35" s="11">
        <v>2330011489693.0942</v>
      </c>
    </row>
    <row r="36" spans="1:24" ht="15.75">
      <c r="A36" s="25">
        <v>5</v>
      </c>
      <c r="B36" s="9" t="s">
        <v>9</v>
      </c>
      <c r="C36" s="10"/>
      <c r="D36" s="11">
        <v>57214474</v>
      </c>
      <c r="E36" s="11">
        <v>57369629.000000015</v>
      </c>
      <c r="F36" s="11">
        <v>57525458.999999985</v>
      </c>
      <c r="G36" s="11">
        <v>57681639</v>
      </c>
      <c r="H36" s="11">
        <v>57838596.000000007</v>
      </c>
      <c r="I36" s="11">
        <v>57997210.000000007</v>
      </c>
      <c r="J36" s="11">
        <v>58156871</v>
      </c>
      <c r="K36" s="11">
        <v>58318771.000000007</v>
      </c>
      <c r="L36" s="11">
        <v>58488026</v>
      </c>
      <c r="M36" s="11">
        <v>58671413.000000007</v>
      </c>
      <c r="N36" s="11">
        <v>58874116.999999993</v>
      </c>
      <c r="O36" s="11">
        <v>59097128.999999993</v>
      </c>
      <c r="P36" s="11">
        <v>59339970.999999985</v>
      </c>
      <c r="Q36" s="11">
        <v>59604347</v>
      </c>
      <c r="R36" s="11">
        <v>59891788.000000007</v>
      </c>
      <c r="S36" s="11">
        <v>60202727.000000022</v>
      </c>
      <c r="T36" s="11">
        <v>60538142.999999993</v>
      </c>
      <c r="U36" s="11">
        <v>60896101.000000007</v>
      </c>
      <c r="V36" s="11">
        <v>61270317.999999993</v>
      </c>
      <c r="W36" s="11">
        <v>61652315</v>
      </c>
      <c r="X36" s="11">
        <v>62035569.999999993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345486.95896177448</v>
      </c>
      <c r="E39" s="11">
        <f t="shared" si="8"/>
        <v>347144.59306152759</v>
      </c>
      <c r="F39" s="11">
        <f t="shared" si="8"/>
        <v>348465.28220350412</v>
      </c>
      <c r="G39" s="11">
        <f t="shared" si="8"/>
        <v>349456.02121412731</v>
      </c>
      <c r="H39" s="11">
        <f t="shared" si="8"/>
        <v>351297.13186767534</v>
      </c>
      <c r="I39" s="11">
        <f t="shared" si="8"/>
        <v>346563.04050071526</v>
      </c>
      <c r="J39" s="11">
        <f t="shared" si="8"/>
        <v>349153.34171855624</v>
      </c>
      <c r="K39" s="11">
        <f t="shared" si="8"/>
        <v>352497.83331677201</v>
      </c>
      <c r="L39" s="11">
        <f t="shared" si="8"/>
        <v>355707.24838425638</v>
      </c>
      <c r="M39" s="11">
        <f t="shared" si="8"/>
        <v>360770.21232668968</v>
      </c>
      <c r="N39" s="11">
        <f t="shared" si="8"/>
        <v>365286.62082610046</v>
      </c>
      <c r="O39" s="11">
        <f t="shared" si="8"/>
        <v>369979.57167135447</v>
      </c>
      <c r="P39" s="11">
        <f t="shared" si="8"/>
        <v>375539.97836192505</v>
      </c>
      <c r="Q39" s="11">
        <f t="shared" si="8"/>
        <v>381714.6139400744</v>
      </c>
      <c r="R39" s="11">
        <f t="shared" si="8"/>
        <v>386944.88640536746</v>
      </c>
      <c r="S39" s="11">
        <f t="shared" si="8"/>
        <v>392219.38947596942</v>
      </c>
      <c r="T39" s="11">
        <f t="shared" si="8"/>
        <v>398537.12230564939</v>
      </c>
      <c r="U39" s="11">
        <f t="shared" si="8"/>
        <v>397057.14981618663</v>
      </c>
      <c r="V39" s="11">
        <f t="shared" si="8"/>
        <v>402538.98974890454</v>
      </c>
      <c r="W39" s="11">
        <f t="shared" si="8"/>
        <v>406123.89141689742</v>
      </c>
      <c r="X39" s="11">
        <f t="shared" si="8"/>
        <v>409073.86962153617</v>
      </c>
    </row>
    <row r="40" spans="1:24" ht="15.75">
      <c r="B40" s="20" t="s">
        <v>5</v>
      </c>
      <c r="C40" s="7"/>
      <c r="D40" s="11">
        <f t="shared" ref="D40:X40" si="9">+D8/D36</f>
        <v>61224.728908869249</v>
      </c>
      <c r="E40" s="11">
        <f t="shared" si="9"/>
        <v>62602.542576098662</v>
      </c>
      <c r="F40" s="11">
        <f t="shared" si="9"/>
        <v>63875.600376739589</v>
      </c>
      <c r="G40" s="11">
        <f t="shared" si="9"/>
        <v>65073.95526641373</v>
      </c>
      <c r="H40" s="11">
        <f t="shared" si="9"/>
        <v>66390.662673627579</v>
      </c>
      <c r="I40" s="11">
        <f t="shared" si="9"/>
        <v>67756.958319682817</v>
      </c>
      <c r="J40" s="11">
        <f t="shared" si="9"/>
        <v>69279.693281051324</v>
      </c>
      <c r="K40" s="11">
        <f t="shared" si="9"/>
        <v>71036.826159271353</v>
      </c>
      <c r="L40" s="11">
        <f t="shared" si="9"/>
        <v>73353.852388339961</v>
      </c>
      <c r="M40" s="11">
        <f t="shared" si="9"/>
        <v>75680.04228223447</v>
      </c>
      <c r="N40" s="11">
        <f t="shared" si="9"/>
        <v>77996.908395971404</v>
      </c>
      <c r="O40" s="11">
        <f t="shared" si="9"/>
        <v>80328.021937878395</v>
      </c>
      <c r="P40" s="11">
        <f t="shared" si="9"/>
        <v>82710.411738698633</v>
      </c>
      <c r="Q40" s="11">
        <f t="shared" si="9"/>
        <v>84992.790062826069</v>
      </c>
      <c r="R40" s="11">
        <f t="shared" si="9"/>
        <v>87416.544162752398</v>
      </c>
      <c r="S40" s="11">
        <f t="shared" si="9"/>
        <v>89808.892404615181</v>
      </c>
      <c r="T40" s="11">
        <f t="shared" si="9"/>
        <v>92447.824663160878</v>
      </c>
      <c r="U40" s="11">
        <f t="shared" si="9"/>
        <v>95441.767616802637</v>
      </c>
      <c r="V40" s="11">
        <f t="shared" si="9"/>
        <v>97891.616333828875</v>
      </c>
      <c r="W40" s="11">
        <f t="shared" si="9"/>
        <v>99268.353542025376</v>
      </c>
      <c r="X40" s="11">
        <f t="shared" si="9"/>
        <v>100703.64614643039</v>
      </c>
    </row>
    <row r="41" spans="1:24" ht="15.75">
      <c r="B41" s="20" t="s">
        <v>38</v>
      </c>
      <c r="C41" s="7"/>
      <c r="D41" s="37">
        <f>+D9/D36</f>
        <v>279592.98357734754</v>
      </c>
      <c r="E41" s="37">
        <f t="shared" ref="E41:X41" si="10">+E9/E36</f>
        <v>280058.45531737403</v>
      </c>
      <c r="F41" s="37">
        <f t="shared" si="10"/>
        <v>280290.6655359221</v>
      </c>
      <c r="G41" s="37">
        <f t="shared" si="10"/>
        <v>280274.1269659964</v>
      </c>
      <c r="H41" s="37">
        <f t="shared" si="10"/>
        <v>281017.27095541294</v>
      </c>
      <c r="I41" s="37">
        <f t="shared" si="10"/>
        <v>275147.23642401811</v>
      </c>
      <c r="J41" s="37">
        <f t="shared" si="10"/>
        <v>276456.53014462336</v>
      </c>
      <c r="K41" s="37">
        <f t="shared" si="10"/>
        <v>278277.1686070271</v>
      </c>
      <c r="L41" s="37">
        <f t="shared" si="10"/>
        <v>279408.37622590939</v>
      </c>
      <c r="M41" s="37">
        <f t="shared" si="10"/>
        <v>282391.59297228459</v>
      </c>
      <c r="N41" s="37">
        <f t="shared" si="10"/>
        <v>284816.16851214488</v>
      </c>
      <c r="O41" s="37">
        <f t="shared" si="10"/>
        <v>287400.80069192528</v>
      </c>
      <c r="P41" s="37">
        <f t="shared" si="10"/>
        <v>290797.46554051276</v>
      </c>
      <c r="Q41" s="37">
        <f t="shared" si="10"/>
        <v>294896.50977083459</v>
      </c>
      <c r="R41" s="37">
        <f t="shared" si="10"/>
        <v>297886.16446249723</v>
      </c>
      <c r="S41" s="37">
        <f t="shared" si="10"/>
        <v>300932.23376883514</v>
      </c>
      <c r="T41" s="37">
        <f t="shared" si="10"/>
        <v>304758.62353324174</v>
      </c>
      <c r="U41" s="37">
        <f t="shared" si="10"/>
        <v>300426.70318276691</v>
      </c>
      <c r="V41" s="37">
        <f t="shared" si="10"/>
        <v>303592.50342978729</v>
      </c>
      <c r="W41" s="37">
        <f t="shared" si="10"/>
        <v>305922.50300248066</v>
      </c>
      <c r="X41" s="37">
        <f t="shared" si="10"/>
        <v>307550.26529638306</v>
      </c>
    </row>
    <row r="42" spans="1:24" ht="15.75">
      <c r="B42" s="20" t="s">
        <v>10</v>
      </c>
      <c r="C42" s="9"/>
      <c r="D42" s="11">
        <f t="shared" ref="D42:X42" si="11">+D10/D36</f>
        <v>4669.2464755577084</v>
      </c>
      <c r="E42" s="11">
        <f t="shared" si="11"/>
        <v>4483.595168054947</v>
      </c>
      <c r="F42" s="11">
        <f t="shared" si="11"/>
        <v>4299.0162908424936</v>
      </c>
      <c r="G42" s="11">
        <f t="shared" si="11"/>
        <v>4107.938981717205</v>
      </c>
      <c r="H42" s="11">
        <f t="shared" si="11"/>
        <v>3889.1982386348172</v>
      </c>
      <c r="I42" s="11">
        <f t="shared" si="11"/>
        <v>3658.8457570143701</v>
      </c>
      <c r="J42" s="11">
        <f t="shared" si="11"/>
        <v>3417.1182928815465</v>
      </c>
      <c r="K42" s="11">
        <f t="shared" si="11"/>
        <v>3183.8385504735211</v>
      </c>
      <c r="L42" s="11">
        <f t="shared" si="11"/>
        <v>2945.0197700070107</v>
      </c>
      <c r="M42" s="11">
        <f t="shared" si="11"/>
        <v>2698.5770721705903</v>
      </c>
      <c r="N42" s="11">
        <f t="shared" si="11"/>
        <v>2473.5439179841769</v>
      </c>
      <c r="O42" s="11">
        <f t="shared" si="11"/>
        <v>2250.7490415507636</v>
      </c>
      <c r="P42" s="11">
        <f t="shared" si="11"/>
        <v>2032.1010827135701</v>
      </c>
      <c r="Q42" s="11">
        <f t="shared" si="11"/>
        <v>1825.3141064136623</v>
      </c>
      <c r="R42" s="11">
        <f t="shared" si="11"/>
        <v>1642.1777801177761</v>
      </c>
      <c r="S42" s="11">
        <f t="shared" si="11"/>
        <v>1478.2633025190821</v>
      </c>
      <c r="T42" s="11">
        <f t="shared" si="11"/>
        <v>1330.674109246821</v>
      </c>
      <c r="U42" s="11">
        <f t="shared" si="11"/>
        <v>1188.6790166171395</v>
      </c>
      <c r="V42" s="11">
        <f t="shared" si="11"/>
        <v>1054.8699852883897</v>
      </c>
      <c r="W42" s="11">
        <f t="shared" si="11"/>
        <v>933.03487239143215</v>
      </c>
      <c r="X42" s="11">
        <f t="shared" si="11"/>
        <v>819.95817872269936</v>
      </c>
    </row>
    <row r="43" spans="1:24" ht="15.75">
      <c r="B43" s="26" t="s">
        <v>32</v>
      </c>
      <c r="C43" s="9"/>
      <c r="D43" s="11">
        <f t="shared" ref="D43:X43" si="12">+D11/D36</f>
        <v>136.40697587242204</v>
      </c>
      <c r="E43" s="11">
        <f t="shared" si="12"/>
        <v>136.29738554798243</v>
      </c>
      <c r="F43" s="11">
        <f t="shared" si="12"/>
        <v>136.18678836867898</v>
      </c>
      <c r="G43" s="11">
        <f t="shared" si="12"/>
        <v>136.07596307605817</v>
      </c>
      <c r="H43" s="11">
        <f t="shared" si="12"/>
        <v>135.96390975356516</v>
      </c>
      <c r="I43" s="11">
        <f t="shared" si="12"/>
        <v>135.84858159389586</v>
      </c>
      <c r="J43" s="11">
        <f t="shared" si="12"/>
        <v>135.73143890409293</v>
      </c>
      <c r="K43" s="11">
        <f t="shared" si="12"/>
        <v>135.60973106028098</v>
      </c>
      <c r="L43" s="11">
        <f t="shared" si="12"/>
        <v>135.471659090743</v>
      </c>
      <c r="M43" s="11">
        <f t="shared" si="12"/>
        <v>135.30178636142463</v>
      </c>
      <c r="N43" s="11">
        <f t="shared" si="12"/>
        <v>135.08863420126221</v>
      </c>
      <c r="O43" s="11">
        <f t="shared" si="12"/>
        <v>136.35212173794886</v>
      </c>
      <c r="P43" s="11">
        <f t="shared" si="12"/>
        <v>137.5601245273144</v>
      </c>
      <c r="Q43" s="11">
        <f t="shared" si="12"/>
        <v>138.70814946841341</v>
      </c>
      <c r="R43" s="11">
        <f t="shared" si="12"/>
        <v>139.7921789391082</v>
      </c>
      <c r="S43" s="11">
        <f t="shared" si="12"/>
        <v>140.81087086827623</v>
      </c>
      <c r="T43" s="11">
        <f t="shared" si="12"/>
        <v>142.21338339855606</v>
      </c>
      <c r="U43" s="11">
        <f t="shared" si="12"/>
        <v>143.54728332896275</v>
      </c>
      <c r="V43" s="11">
        <f t="shared" si="12"/>
        <v>144.8271508409122</v>
      </c>
      <c r="W43" s="11">
        <f t="shared" si="12"/>
        <v>146.07304381412408</v>
      </c>
      <c r="X43" s="11">
        <f t="shared" si="12"/>
        <v>147.30060565926453</v>
      </c>
    </row>
    <row r="44" spans="1:24" ht="15.75">
      <c r="B44" s="26" t="s">
        <v>33</v>
      </c>
      <c r="C44" s="9"/>
      <c r="D44" s="11">
        <f t="shared" ref="D44:X44" si="13">+D12/D36</f>
        <v>4532.8394996852858</v>
      </c>
      <c r="E44" s="11">
        <f t="shared" si="13"/>
        <v>4347.2977825069647</v>
      </c>
      <c r="F44" s="11">
        <f t="shared" si="13"/>
        <v>4162.8295024738154</v>
      </c>
      <c r="G44" s="11">
        <f t="shared" si="13"/>
        <v>3971.8630186411465</v>
      </c>
      <c r="H44" s="11">
        <f t="shared" si="13"/>
        <v>3753.2343288812522</v>
      </c>
      <c r="I44" s="11">
        <f t="shared" si="13"/>
        <v>3522.9971754204739</v>
      </c>
      <c r="J44" s="11">
        <f t="shared" si="13"/>
        <v>3281.3868539774535</v>
      </c>
      <c r="K44" s="11">
        <f t="shared" si="13"/>
        <v>3048.2288194132402</v>
      </c>
      <c r="L44" s="11">
        <f t="shared" si="13"/>
        <v>2809.5481109162674</v>
      </c>
      <c r="M44" s="11">
        <f t="shared" si="13"/>
        <v>2563.2752858091658</v>
      </c>
      <c r="N44" s="11">
        <f t="shared" si="13"/>
        <v>2338.4552837829146</v>
      </c>
      <c r="O44" s="11">
        <f t="shared" si="13"/>
        <v>2114.3969198128148</v>
      </c>
      <c r="P44" s="11">
        <f t="shared" si="13"/>
        <v>1894.5409581862557</v>
      </c>
      <c r="Q44" s="11">
        <f t="shared" si="13"/>
        <v>1686.6059569452489</v>
      </c>
      <c r="R44" s="11">
        <f t="shared" si="13"/>
        <v>1502.3856011786681</v>
      </c>
      <c r="S44" s="11">
        <f t="shared" si="13"/>
        <v>1337.4524316508059</v>
      </c>
      <c r="T44" s="11">
        <f t="shared" si="13"/>
        <v>1188.4607258482647</v>
      </c>
      <c r="U44" s="11">
        <f t="shared" si="13"/>
        <v>1045.1317332881767</v>
      </c>
      <c r="V44" s="11">
        <f t="shared" si="13"/>
        <v>910.0428344474775</v>
      </c>
      <c r="W44" s="11">
        <f t="shared" si="13"/>
        <v>786.9618285773081</v>
      </c>
      <c r="X44" s="11">
        <f t="shared" si="13"/>
        <v>672.65757306343471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136.40697587242204</v>
      </c>
      <c r="E46" s="11">
        <f t="shared" si="15"/>
        <v>136.29738554798243</v>
      </c>
      <c r="F46" s="11">
        <f t="shared" si="15"/>
        <v>136.18678836867898</v>
      </c>
      <c r="G46" s="11">
        <f t="shared" si="15"/>
        <v>136.07596307605817</v>
      </c>
      <c r="H46" s="11">
        <f t="shared" si="15"/>
        <v>135.96390975356516</v>
      </c>
      <c r="I46" s="11">
        <f t="shared" si="15"/>
        <v>135.84858159389586</v>
      </c>
      <c r="J46" s="11">
        <f t="shared" si="15"/>
        <v>135.73143890409293</v>
      </c>
      <c r="K46" s="11">
        <f t="shared" si="15"/>
        <v>135.60973106028098</v>
      </c>
      <c r="L46" s="11">
        <f t="shared" si="15"/>
        <v>135.471659090743</v>
      </c>
      <c r="M46" s="11">
        <f t="shared" si="15"/>
        <v>135.30178636142463</v>
      </c>
      <c r="N46" s="11">
        <f t="shared" si="15"/>
        <v>135.08863420126221</v>
      </c>
      <c r="O46" s="11">
        <f t="shared" si="15"/>
        <v>136.35212173794886</v>
      </c>
      <c r="P46" s="11">
        <f t="shared" si="15"/>
        <v>137.5601245273144</v>
      </c>
      <c r="Q46" s="11">
        <f t="shared" si="15"/>
        <v>138.70814946841341</v>
      </c>
      <c r="R46" s="11">
        <f t="shared" si="15"/>
        <v>139.7921789391082</v>
      </c>
      <c r="S46" s="11">
        <f t="shared" si="15"/>
        <v>140.81087086827623</v>
      </c>
      <c r="T46" s="11">
        <f t="shared" si="15"/>
        <v>142.21338339855606</v>
      </c>
      <c r="U46" s="11">
        <f t="shared" si="15"/>
        <v>143.54728332896275</v>
      </c>
      <c r="V46" s="11">
        <f t="shared" si="15"/>
        <v>144.8271508409122</v>
      </c>
      <c r="W46" s="11">
        <f t="shared" si="15"/>
        <v>146.07304381412408</v>
      </c>
      <c r="X46" s="11">
        <f t="shared" si="15"/>
        <v>147.30060565926453</v>
      </c>
    </row>
    <row r="47" spans="1:24" ht="15.75">
      <c r="B47" s="10" t="s">
        <v>12</v>
      </c>
      <c r="C47" s="9"/>
      <c r="D47" s="11">
        <f t="shared" ref="D47:X47" si="16">+D19/D36</f>
        <v>4532.8394996852858</v>
      </c>
      <c r="E47" s="11">
        <f t="shared" si="16"/>
        <v>4347.2977825069647</v>
      </c>
      <c r="F47" s="11">
        <f t="shared" si="16"/>
        <v>4162.8295024738154</v>
      </c>
      <c r="G47" s="11">
        <f t="shared" si="16"/>
        <v>3971.8630186411465</v>
      </c>
      <c r="H47" s="11">
        <f t="shared" si="16"/>
        <v>3753.2343288812522</v>
      </c>
      <c r="I47" s="11">
        <f t="shared" si="16"/>
        <v>3522.9971754204739</v>
      </c>
      <c r="J47" s="11">
        <f t="shared" si="16"/>
        <v>3281.3868539774535</v>
      </c>
      <c r="K47" s="11">
        <f t="shared" si="16"/>
        <v>3048.2288194132402</v>
      </c>
      <c r="L47" s="11">
        <f t="shared" si="16"/>
        <v>2809.5481109162674</v>
      </c>
      <c r="M47" s="11">
        <f t="shared" si="16"/>
        <v>2563.2752858091658</v>
      </c>
      <c r="N47" s="11">
        <f t="shared" si="16"/>
        <v>2338.4552837829146</v>
      </c>
      <c r="O47" s="11">
        <f t="shared" si="16"/>
        <v>2114.3969198128148</v>
      </c>
      <c r="P47" s="11">
        <f t="shared" si="16"/>
        <v>1894.5409581862557</v>
      </c>
      <c r="Q47" s="11">
        <f t="shared" si="16"/>
        <v>1686.6059569452489</v>
      </c>
      <c r="R47" s="11">
        <f t="shared" si="16"/>
        <v>1502.3856011786681</v>
      </c>
      <c r="S47" s="11">
        <f t="shared" si="16"/>
        <v>1337.4524316508059</v>
      </c>
      <c r="T47" s="11">
        <f t="shared" si="16"/>
        <v>1188.4607258482647</v>
      </c>
      <c r="U47" s="11">
        <f t="shared" si="16"/>
        <v>1045.1317332881767</v>
      </c>
      <c r="V47" s="11">
        <f t="shared" si="16"/>
        <v>910.0428344474775</v>
      </c>
      <c r="W47" s="11">
        <f t="shared" si="16"/>
        <v>786.9618285773081</v>
      </c>
      <c r="X47" s="11">
        <f t="shared" si="16"/>
        <v>672.65757306343471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26655.929471303501</v>
      </c>
      <c r="E50" s="11">
        <f t="shared" ref="E50:X50" si="18">+E35/E36</f>
        <v>26213.619644243605</v>
      </c>
      <c r="F50" s="11">
        <f t="shared" si="18"/>
        <v>26180.958565901201</v>
      </c>
      <c r="G50" s="11">
        <f t="shared" si="18"/>
        <v>26690.343846547479</v>
      </c>
      <c r="H50" s="11">
        <f t="shared" si="18"/>
        <v>27757.241698032103</v>
      </c>
      <c r="I50" s="11">
        <f t="shared" si="18"/>
        <v>28526.216506924327</v>
      </c>
      <c r="J50" s="11">
        <f t="shared" si="18"/>
        <v>29268.705632436107</v>
      </c>
      <c r="K50" s="11">
        <f t="shared" si="18"/>
        <v>30186.626184087447</v>
      </c>
      <c r="L50" s="11">
        <f t="shared" si="18"/>
        <v>31254.784563554822</v>
      </c>
      <c r="M50" s="11">
        <f t="shared" si="18"/>
        <v>32296.098531849962</v>
      </c>
      <c r="N50" s="11">
        <f t="shared" si="18"/>
        <v>33619.593710084519</v>
      </c>
      <c r="O50" s="11">
        <f t="shared" si="18"/>
        <v>34547.969476797378</v>
      </c>
      <c r="P50" s="11">
        <f t="shared" si="18"/>
        <v>35320.943464400065</v>
      </c>
      <c r="Q50" s="11">
        <f t="shared" si="18"/>
        <v>36403.682362851723</v>
      </c>
      <c r="R50" s="11">
        <f t="shared" si="18"/>
        <v>37299.655707946717</v>
      </c>
      <c r="S50" s="11">
        <f t="shared" si="18"/>
        <v>37880.972066457623</v>
      </c>
      <c r="T50" s="11">
        <f t="shared" si="18"/>
        <v>38653.221553437266</v>
      </c>
      <c r="U50" s="11">
        <f t="shared" si="18"/>
        <v>39757.918330628323</v>
      </c>
      <c r="V50" s="11">
        <f t="shared" si="18"/>
        <v>39079.291415390238</v>
      </c>
      <c r="W50" s="11">
        <f t="shared" si="18"/>
        <v>37138.678308320341</v>
      </c>
      <c r="X50" s="11">
        <f t="shared" si="18"/>
        <v>37559.2823551568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0.47979643131377259</v>
      </c>
      <c r="F53" s="32">
        <f>IFERROR(((F39/$D39)-1)*100,0)</f>
        <v>0.86206531519448237</v>
      </c>
      <c r="G53" s="32">
        <f>IFERROR(((G39/$D39)-1)*100,0)</f>
        <v>1.1488312798492606</v>
      </c>
      <c r="H53" s="32">
        <f t="shared" ref="H53:X53" si="19">IFERROR(((H39/$D39)-1)*100,0)</f>
        <v>1.6817343622349989</v>
      </c>
      <c r="I53" s="32">
        <f t="shared" si="19"/>
        <v>0.31146806298405494</v>
      </c>
      <c r="J53" s="32">
        <f t="shared" si="19"/>
        <v>1.0612217514083921</v>
      </c>
      <c r="K53" s="32">
        <f t="shared" si="19"/>
        <v>2.0292732252661372</v>
      </c>
      <c r="L53" s="32">
        <f t="shared" si="19"/>
        <v>2.9582272665790166</v>
      </c>
      <c r="M53" s="32">
        <f t="shared" si="19"/>
        <v>4.4236845902499544</v>
      </c>
      <c r="N53" s="32">
        <f t="shared" si="19"/>
        <v>5.7309433397503939</v>
      </c>
      <c r="O53" s="32">
        <f t="shared" si="19"/>
        <v>7.0893016579215873</v>
      </c>
      <c r="P53" s="32">
        <f t="shared" si="19"/>
        <v>8.6987420568530602</v>
      </c>
      <c r="Q53" s="32">
        <f t="shared" si="19"/>
        <v>10.48596887337454</v>
      </c>
      <c r="R53" s="32">
        <f t="shared" si="19"/>
        <v>11.999853067733302</v>
      </c>
      <c r="S53" s="32">
        <f t="shared" si="19"/>
        <v>13.526539657135238</v>
      </c>
      <c r="T53" s="32">
        <f t="shared" si="19"/>
        <v>15.355185475971766</v>
      </c>
      <c r="U53" s="32">
        <f t="shared" si="19"/>
        <v>14.926812580534477</v>
      </c>
      <c r="V53" s="32">
        <f t="shared" si="19"/>
        <v>16.513512104357741</v>
      </c>
      <c r="W53" s="32">
        <f t="shared" si="19"/>
        <v>17.551149437693226</v>
      </c>
      <c r="X53" s="32">
        <f t="shared" si="19"/>
        <v>18.405010380376496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2.2504202007660012</v>
      </c>
      <c r="F54" s="32">
        <f t="shared" ref="F54:I54" si="21">IFERROR(((F40/$D40)-1)*100,0)</f>
        <v>4.3297398210060845</v>
      </c>
      <c r="G54" s="32">
        <f t="shared" si="21"/>
        <v>6.2870451631952706</v>
      </c>
      <c r="H54" s="32">
        <f t="shared" si="21"/>
        <v>8.4376588623979565</v>
      </c>
      <c r="I54" s="32">
        <f t="shared" si="21"/>
        <v>10.66926636871932</v>
      </c>
      <c r="J54" s="32">
        <f t="shared" ref="J54:X54" si="22">IFERROR(((J40/$D40)-1)*100,0)</f>
        <v>13.156390425462883</v>
      </c>
      <c r="K54" s="32">
        <f t="shared" si="22"/>
        <v>16.026362917844938</v>
      </c>
      <c r="L54" s="32">
        <f t="shared" si="22"/>
        <v>19.810824311732709</v>
      </c>
      <c r="M54" s="32">
        <f t="shared" si="22"/>
        <v>23.610252966381307</v>
      </c>
      <c r="N54" s="32">
        <f t="shared" si="22"/>
        <v>27.394452839582062</v>
      </c>
      <c r="O54" s="32">
        <f t="shared" si="22"/>
        <v>31.201923421243215</v>
      </c>
      <c r="P54" s="32">
        <f t="shared" si="22"/>
        <v>35.093144898705944</v>
      </c>
      <c r="Q54" s="32">
        <f t="shared" si="22"/>
        <v>38.821014935541328</v>
      </c>
      <c r="R54" s="32">
        <f t="shared" si="22"/>
        <v>42.779797837682068</v>
      </c>
      <c r="S54" s="32">
        <f t="shared" si="22"/>
        <v>46.687284705322931</v>
      </c>
      <c r="T54" s="32">
        <f t="shared" si="22"/>
        <v>50.997523893925376</v>
      </c>
      <c r="U54" s="32">
        <f t="shared" si="22"/>
        <v>55.887611619912917</v>
      </c>
      <c r="V54" s="32">
        <f t="shared" si="22"/>
        <v>59.889015563526527</v>
      </c>
      <c r="W54" s="32">
        <f t="shared" si="22"/>
        <v>62.137677554738801</v>
      </c>
      <c r="X54" s="39">
        <f t="shared" si="22"/>
        <v>64.481979652901458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0.16648191026500392</v>
      </c>
      <c r="F55" s="32">
        <f t="shared" ref="F55:I55" si="23">IFERROR(((F41/$D41)-1)*100,0)</f>
        <v>0.2495348594402591</v>
      </c>
      <c r="G55" s="32">
        <f t="shared" si="23"/>
        <v>0.24361962876668919</v>
      </c>
      <c r="H55" s="32">
        <f t="shared" si="23"/>
        <v>0.50941456392856743</v>
      </c>
      <c r="I55" s="32">
        <f t="shared" si="23"/>
        <v>-1.5900782260151236</v>
      </c>
      <c r="J55" s="32">
        <f t="shared" ref="J55:X55" si="24">IFERROR(((J41/$D41)-1)*100,0)</f>
        <v>-1.1217926117435995</v>
      </c>
      <c r="K55" s="32">
        <f t="shared" si="24"/>
        <v>-0.47061802248568041</v>
      </c>
      <c r="L55" s="32">
        <f t="shared" si="24"/>
        <v>-6.6027176031424606E-2</v>
      </c>
      <c r="M55" s="32">
        <f t="shared" si="24"/>
        <v>1.0009583785434373</v>
      </c>
      <c r="N55" s="32">
        <f t="shared" si="24"/>
        <v>1.8681387737158328</v>
      </c>
      <c r="O55" s="32">
        <f t="shared" si="24"/>
        <v>2.792565469518582</v>
      </c>
      <c r="P55" s="32">
        <f t="shared" si="24"/>
        <v>4.0074260161344855</v>
      </c>
      <c r="Q55" s="32">
        <f t="shared" si="24"/>
        <v>5.4735015155533917</v>
      </c>
      <c r="R55" s="32">
        <f t="shared" si="24"/>
        <v>6.5427896834503452</v>
      </c>
      <c r="S55" s="32">
        <f t="shared" si="24"/>
        <v>7.6322552585030179</v>
      </c>
      <c r="T55" s="32">
        <f t="shared" si="24"/>
        <v>9.0008124073443607</v>
      </c>
      <c r="U55" s="32">
        <f t="shared" si="24"/>
        <v>7.4514457905399789</v>
      </c>
      <c r="V55" s="32">
        <f t="shared" si="24"/>
        <v>8.5837346650726722</v>
      </c>
      <c r="W55" s="32">
        <f t="shared" si="24"/>
        <v>9.4170887581838123</v>
      </c>
      <c r="X55" s="32">
        <f t="shared" si="24"/>
        <v>9.9992787234238101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-3.9760442819756436</v>
      </c>
      <c r="F56" s="32">
        <f t="shared" ref="F56:I56" si="25">IFERROR(((F42/$D42)-1)*100,0)</f>
        <v>-7.9291206119290081</v>
      </c>
      <c r="G56" s="32">
        <f t="shared" si="25"/>
        <v>-12.021372116010632</v>
      </c>
      <c r="H56" s="32">
        <f t="shared" si="25"/>
        <v>-16.706083968928198</v>
      </c>
      <c r="I56" s="32">
        <f t="shared" si="25"/>
        <v>-21.63948131315242</v>
      </c>
      <c r="J56" s="32">
        <f t="shared" ref="J56:X56" si="26">IFERROR(((J42/$D42)-1)*100,0)</f>
        <v>-26.816493608352598</v>
      </c>
      <c r="K56" s="32">
        <f t="shared" si="26"/>
        <v>-31.812583312102106</v>
      </c>
      <c r="L56" s="32">
        <f t="shared" si="26"/>
        <v>-36.92730110900284</v>
      </c>
      <c r="M56" s="32">
        <f t="shared" si="26"/>
        <v>-42.205298300337326</v>
      </c>
      <c r="N56" s="32">
        <f t="shared" si="26"/>
        <v>-47.024773034952503</v>
      </c>
      <c r="O56" s="32">
        <f t="shared" si="26"/>
        <v>-51.796311174986151</v>
      </c>
      <c r="P56" s="32">
        <f t="shared" si="26"/>
        <v>-56.479035892598702</v>
      </c>
      <c r="Q56" s="32">
        <f t="shared" si="26"/>
        <v>-60.907737126992387</v>
      </c>
      <c r="R56" s="32">
        <f t="shared" si="26"/>
        <v>-64.829918730695638</v>
      </c>
      <c r="S56" s="32">
        <f t="shared" si="26"/>
        <v>-68.340431153990139</v>
      </c>
      <c r="T56" s="32">
        <f t="shared" si="26"/>
        <v>-71.501309339471504</v>
      </c>
      <c r="U56" s="32">
        <f t="shared" si="26"/>
        <v>-74.542380171199667</v>
      </c>
      <c r="V56" s="32">
        <f t="shared" si="26"/>
        <v>-77.408132322627225</v>
      </c>
      <c r="W56" s="32">
        <f t="shared" si="26"/>
        <v>-80.017442273059956</v>
      </c>
      <c r="X56" s="32">
        <f t="shared" si="26"/>
        <v>-82.439175506905286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-8.0340703793702062E-2</v>
      </c>
      <c r="F57" s="32">
        <f t="shared" ref="F57:I57" si="27">IFERROR(((F43/$D43)-1)*100,0)</f>
        <v>-0.16141953322753588</v>
      </c>
      <c r="G57" s="32">
        <f t="shared" si="27"/>
        <v>-0.24266559261122422</v>
      </c>
      <c r="H57" s="32">
        <f t="shared" si="27"/>
        <v>-0.32481192110824786</v>
      </c>
      <c r="I57" s="32">
        <f t="shared" si="27"/>
        <v>-0.40935903384328176</v>
      </c>
      <c r="J57" s="32">
        <f t="shared" ref="J57:X57" si="28">IFERROR(((J43/$D43)-1)*100,0)</f>
        <v>-0.49523637923102326</v>
      </c>
      <c r="K57" s="32">
        <f t="shared" si="28"/>
        <v>-0.58446044056185142</v>
      </c>
      <c r="L57" s="32">
        <f t="shared" si="28"/>
        <v>-0.68568104797940288</v>
      </c>
      <c r="M57" s="32">
        <f t="shared" si="28"/>
        <v>-0.81021480311319616</v>
      </c>
      <c r="N57" s="32">
        <f t="shared" si="28"/>
        <v>-0.9664767235898819</v>
      </c>
      <c r="O57" s="32">
        <f t="shared" si="28"/>
        <v>-4.0213584475679021E-2</v>
      </c>
      <c r="P57" s="32">
        <f t="shared" si="28"/>
        <v>0.84537366767141187</v>
      </c>
      <c r="Q57" s="32">
        <f t="shared" si="28"/>
        <v>1.6869911390335446</v>
      </c>
      <c r="R57" s="32">
        <f t="shared" si="28"/>
        <v>2.4816935094670312</v>
      </c>
      <c r="S57" s="32">
        <f t="shared" si="28"/>
        <v>3.2284969061795232</v>
      </c>
      <c r="T57" s="32">
        <f t="shared" si="28"/>
        <v>4.2566793149674487</v>
      </c>
      <c r="U57" s="32">
        <f t="shared" si="28"/>
        <v>5.2345618036564678</v>
      </c>
      <c r="V57" s="32">
        <f t="shared" si="28"/>
        <v>6.1728331081581489</v>
      </c>
      <c r="W57" s="32">
        <f t="shared" si="28"/>
        <v>7.086197666857208</v>
      </c>
      <c r="X57" s="32">
        <f t="shared" si="28"/>
        <v>7.9861236693869797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-4.0932778932764595</v>
      </c>
      <c r="F58" s="32">
        <f t="shared" ref="F58:I58" si="29">IFERROR(((F44/$D44)-1)*100,0)</f>
        <v>-8.1628744462970744</v>
      </c>
      <c r="G58" s="32">
        <f t="shared" si="29"/>
        <v>-12.375829346772328</v>
      </c>
      <c r="H58" s="32">
        <f t="shared" si="29"/>
        <v>-17.199046444467349</v>
      </c>
      <c r="I58" s="32">
        <f t="shared" si="29"/>
        <v>-22.278360492025474</v>
      </c>
      <c r="J58" s="32">
        <f t="shared" ref="J58:X58" si="30">IFERROR(((J44/$D44)-1)*100,0)</f>
        <v>-27.608580577245689</v>
      </c>
      <c r="K58" s="32">
        <f t="shared" si="30"/>
        <v>-32.752332845121067</v>
      </c>
      <c r="L58" s="32">
        <f t="shared" si="30"/>
        <v>-38.017922074864252</v>
      </c>
      <c r="M58" s="32">
        <f t="shared" si="30"/>
        <v>-43.45100271061586</v>
      </c>
      <c r="N58" s="32">
        <f t="shared" si="30"/>
        <v>-48.410807752066376</v>
      </c>
      <c r="O58" s="32">
        <f t="shared" si="30"/>
        <v>-53.35381012366274</v>
      </c>
      <c r="P58" s="32">
        <f t="shared" si="30"/>
        <v>-58.204102344285666</v>
      </c>
      <c r="Q58" s="32">
        <f t="shared" si="30"/>
        <v>-62.791403554828065</v>
      </c>
      <c r="R58" s="32">
        <f t="shared" si="30"/>
        <v>-66.855530594388384</v>
      </c>
      <c r="S58" s="32">
        <f t="shared" si="30"/>
        <v>-70.494158645068623</v>
      </c>
      <c r="T58" s="32">
        <f t="shared" si="30"/>
        <v>-73.78109844986173</v>
      </c>
      <c r="U58" s="32">
        <f t="shared" si="30"/>
        <v>-76.943111853822757</v>
      </c>
      <c r="V58" s="32">
        <f t="shared" si="30"/>
        <v>-79.923338681842552</v>
      </c>
      <c r="W58" s="32">
        <f t="shared" si="30"/>
        <v>-82.638656660313103</v>
      </c>
      <c r="X58" s="32">
        <f t="shared" si="30"/>
        <v>-85.160348759091576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-8.0340703793702062E-2</v>
      </c>
      <c r="F60" s="32">
        <f t="shared" ref="F60:I60" si="33">IFERROR(((F46/$D46)-1)*100,0)</f>
        <v>-0.16141953322753588</v>
      </c>
      <c r="G60" s="32">
        <f t="shared" si="33"/>
        <v>-0.24266559261122422</v>
      </c>
      <c r="H60" s="32">
        <f t="shared" si="33"/>
        <v>-0.32481192110824786</v>
      </c>
      <c r="I60" s="32">
        <f t="shared" si="33"/>
        <v>-0.40935903384328176</v>
      </c>
      <c r="J60" s="32">
        <f t="shared" ref="J60:X60" si="34">IFERROR(((J46/$D46)-1)*100,0)</f>
        <v>-0.49523637923102326</v>
      </c>
      <c r="K60" s="32">
        <f t="shared" si="34"/>
        <v>-0.58446044056185142</v>
      </c>
      <c r="L60" s="32">
        <f t="shared" si="34"/>
        <v>-0.68568104797940288</v>
      </c>
      <c r="M60" s="32">
        <f t="shared" si="34"/>
        <v>-0.81021480311319616</v>
      </c>
      <c r="N60" s="32">
        <f t="shared" si="34"/>
        <v>-0.9664767235898819</v>
      </c>
      <c r="O60" s="32">
        <f t="shared" si="34"/>
        <v>-4.0213584475679021E-2</v>
      </c>
      <c r="P60" s="32">
        <f t="shared" si="34"/>
        <v>0.84537366767141187</v>
      </c>
      <c r="Q60" s="32">
        <f t="shared" si="34"/>
        <v>1.6869911390335446</v>
      </c>
      <c r="R60" s="32">
        <f t="shared" si="34"/>
        <v>2.4816935094670312</v>
      </c>
      <c r="S60" s="32">
        <f t="shared" si="34"/>
        <v>3.2284969061795232</v>
      </c>
      <c r="T60" s="32">
        <f t="shared" si="34"/>
        <v>4.2566793149674487</v>
      </c>
      <c r="U60" s="32">
        <f t="shared" si="34"/>
        <v>5.2345618036564678</v>
      </c>
      <c r="V60" s="32">
        <f t="shared" si="34"/>
        <v>6.1728331081581489</v>
      </c>
      <c r="W60" s="32">
        <f t="shared" si="34"/>
        <v>7.086197666857208</v>
      </c>
      <c r="X60" s="32">
        <f t="shared" si="34"/>
        <v>7.9861236693869797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-4.0932778932764595</v>
      </c>
      <c r="F61" s="32">
        <f t="shared" ref="F61:I61" si="36">IFERROR(((F47/$D47)-1)*100,0)</f>
        <v>-8.1628744462970744</v>
      </c>
      <c r="G61" s="32">
        <f t="shared" si="36"/>
        <v>-12.375829346772328</v>
      </c>
      <c r="H61" s="32">
        <f t="shared" si="36"/>
        <v>-17.199046444467349</v>
      </c>
      <c r="I61" s="32">
        <f t="shared" si="36"/>
        <v>-22.278360492025474</v>
      </c>
      <c r="J61" s="32">
        <f t="shared" ref="J61:X61" si="37">IFERROR(((J47/$D47)-1)*100,0)</f>
        <v>-27.608580577245689</v>
      </c>
      <c r="K61" s="32">
        <f t="shared" si="37"/>
        <v>-32.752332845121067</v>
      </c>
      <c r="L61" s="32">
        <f t="shared" si="37"/>
        <v>-38.017922074864252</v>
      </c>
      <c r="M61" s="32">
        <f t="shared" si="37"/>
        <v>-43.45100271061586</v>
      </c>
      <c r="N61" s="32">
        <f t="shared" si="37"/>
        <v>-48.410807752066376</v>
      </c>
      <c r="O61" s="32">
        <f t="shared" si="37"/>
        <v>-53.35381012366274</v>
      </c>
      <c r="P61" s="32">
        <f t="shared" si="37"/>
        <v>-58.204102344285666</v>
      </c>
      <c r="Q61" s="32">
        <f t="shared" si="37"/>
        <v>-62.791403554828065</v>
      </c>
      <c r="R61" s="32">
        <f t="shared" si="37"/>
        <v>-66.855530594388384</v>
      </c>
      <c r="S61" s="32">
        <f t="shared" si="37"/>
        <v>-70.494158645068623</v>
      </c>
      <c r="T61" s="32">
        <f t="shared" si="37"/>
        <v>-73.78109844986173</v>
      </c>
      <c r="U61" s="32">
        <f t="shared" si="37"/>
        <v>-76.943111853822757</v>
      </c>
      <c r="V61" s="32">
        <f t="shared" si="37"/>
        <v>-79.923338681842552</v>
      </c>
      <c r="W61" s="32">
        <f t="shared" si="37"/>
        <v>-82.638656660313103</v>
      </c>
      <c r="X61" s="32">
        <f t="shared" si="37"/>
        <v>-85.160348759091576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-1.6593299721027077</v>
      </c>
      <c r="F64" s="32">
        <f t="shared" ref="F64:I64" si="41">IFERROR(((F50/$D50)-1)*100,0)</f>
        <v>-1.7818583513046549</v>
      </c>
      <c r="G64" s="32">
        <f t="shared" si="41"/>
        <v>0.12910589098393821</v>
      </c>
      <c r="H64" s="32">
        <f t="shared" si="41"/>
        <v>4.1315844113191558</v>
      </c>
      <c r="I64" s="32">
        <f t="shared" si="41"/>
        <v>7.0164015013405745</v>
      </c>
      <c r="J64" s="32">
        <f t="shared" ref="J64:X64" si="42">IFERROR(((J50/$D50)-1)*100,0)</f>
        <v>9.801857271363934</v>
      </c>
      <c r="K64" s="32">
        <f t="shared" si="42"/>
        <v>13.245445883194296</v>
      </c>
      <c r="L64" s="32">
        <f t="shared" si="42"/>
        <v>17.252653287525497</v>
      </c>
      <c r="M64" s="32">
        <f t="shared" si="42"/>
        <v>21.159153600771631</v>
      </c>
      <c r="N64" s="32">
        <f t="shared" si="42"/>
        <v>26.124259693430552</v>
      </c>
      <c r="O64" s="32">
        <f t="shared" si="42"/>
        <v>29.607071154618978</v>
      </c>
      <c r="P64" s="32">
        <f t="shared" si="42"/>
        <v>32.506891205669277</v>
      </c>
      <c r="Q64" s="32">
        <f t="shared" si="42"/>
        <v>36.568797580448972</v>
      </c>
      <c r="R64" s="32">
        <f t="shared" si="42"/>
        <v>39.930051015860244</v>
      </c>
      <c r="S64" s="32">
        <f t="shared" si="42"/>
        <v>42.110865453926372</v>
      </c>
      <c r="T64" s="32">
        <f t="shared" si="42"/>
        <v>45.007967533262992</v>
      </c>
      <c r="U64" s="32">
        <f t="shared" si="42"/>
        <v>49.152249121268852</v>
      </c>
      <c r="V64" s="32">
        <f t="shared" si="42"/>
        <v>46.606373105320273</v>
      </c>
      <c r="W64" s="32">
        <f t="shared" si="42"/>
        <v>39.326142606664938</v>
      </c>
      <c r="X64" s="32">
        <f t="shared" si="42"/>
        <v>40.904043115777775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21.247948121230767</v>
      </c>
      <c r="D67" s="30">
        <f>(D8/D7)*100</f>
        <v>17.721285079140515</v>
      </c>
      <c r="E67" s="30">
        <f t="shared" ref="E67:X67" si="43">(E8/E7)*100</f>
        <v>18.033564061590628</v>
      </c>
      <c r="F67" s="30">
        <f t="shared" si="43"/>
        <v>18.330549308334298</v>
      </c>
      <c r="G67" s="30">
        <f t="shared" si="43"/>
        <v>18.621500651305137</v>
      </c>
      <c r="H67" s="30">
        <f t="shared" si="43"/>
        <v>18.898720385407312</v>
      </c>
      <c r="I67" s="30">
        <f t="shared" si="43"/>
        <v>19.551120691285302</v>
      </c>
      <c r="J67" s="30">
        <f t="shared" si="43"/>
        <v>19.842196823908949</v>
      </c>
      <c r="K67" s="30">
        <f t="shared" si="43"/>
        <v>20.152414978231693</v>
      </c>
      <c r="L67" s="30">
        <f t="shared" si="43"/>
        <v>20.621972906523041</v>
      </c>
      <c r="M67" s="30">
        <f t="shared" si="43"/>
        <v>20.977353366885961</v>
      </c>
      <c r="N67" s="30">
        <f t="shared" si="43"/>
        <v>21.352248877766282</v>
      </c>
      <c r="O67" s="30">
        <f t="shared" si="43"/>
        <v>21.711474926846012</v>
      </c>
      <c r="P67" s="30">
        <f t="shared" si="43"/>
        <v>22.024395937677461</v>
      </c>
      <c r="Q67" s="30">
        <f t="shared" si="43"/>
        <v>22.2660560950305</v>
      </c>
      <c r="R67" s="30">
        <f t="shared" si="43"/>
        <v>22.59147161106916</v>
      </c>
      <c r="S67" s="30">
        <f t="shared" si="43"/>
        <v>22.897616694729368</v>
      </c>
      <c r="T67" s="30">
        <f t="shared" si="43"/>
        <v>23.196791337360043</v>
      </c>
      <c r="U67" s="30">
        <f t="shared" si="43"/>
        <v>24.037287242147983</v>
      </c>
      <c r="V67" s="30">
        <f t="shared" si="43"/>
        <v>24.318542756539344</v>
      </c>
      <c r="W67" s="30">
        <f t="shared" si="43"/>
        <v>24.442874610428586</v>
      </c>
      <c r="X67" s="30">
        <f t="shared" si="43"/>
        <v>24.617472203638581</v>
      </c>
    </row>
    <row r="68" spans="1:24" ht="15.75">
      <c r="B68" s="20" t="s">
        <v>38</v>
      </c>
      <c r="C68" s="31">
        <f t="shared" ref="C68:C69" si="44">AVERAGE(D68:X68)</f>
        <v>78.032786551821331</v>
      </c>
      <c r="D68" s="30">
        <f>(D9/D7)*100</f>
        <v>80.927217750144479</v>
      </c>
      <c r="E68" s="30">
        <f t="shared" ref="E68:X68" si="45">(E9/E7)*100</f>
        <v>80.674871772448071</v>
      </c>
      <c r="F68" s="30">
        <f t="shared" si="45"/>
        <v>80.435750661735071</v>
      </c>
      <c r="G68" s="30">
        <f t="shared" si="45"/>
        <v>80.20297546805179</v>
      </c>
      <c r="H68" s="30">
        <f t="shared" si="45"/>
        <v>79.994183118256984</v>
      </c>
      <c r="I68" s="30">
        <f t="shared" si="45"/>
        <v>79.393127445582351</v>
      </c>
      <c r="J68" s="30">
        <f t="shared" si="45"/>
        <v>79.179116196879491</v>
      </c>
      <c r="K68" s="30">
        <f t="shared" si="45"/>
        <v>78.944362859942302</v>
      </c>
      <c r="L68" s="30">
        <f t="shared" si="45"/>
        <v>78.550093509501863</v>
      </c>
      <c r="M68" s="30">
        <f t="shared" si="45"/>
        <v>78.27464223032068</v>
      </c>
      <c r="N68" s="30">
        <f t="shared" si="45"/>
        <v>77.970599598756024</v>
      </c>
      <c r="O68" s="30">
        <f t="shared" si="45"/>
        <v>77.680180933669945</v>
      </c>
      <c r="P68" s="30">
        <f t="shared" si="45"/>
        <v>77.434489613848243</v>
      </c>
      <c r="Q68" s="30">
        <f t="shared" si="45"/>
        <v>77.255755740368542</v>
      </c>
      <c r="R68" s="30">
        <f t="shared" si="45"/>
        <v>76.984132606013716</v>
      </c>
      <c r="S68" s="30">
        <f t="shared" si="45"/>
        <v>76.725486256786084</v>
      </c>
      <c r="T68" s="30">
        <f t="shared" si="45"/>
        <v>76.46931903611069</v>
      </c>
      <c r="U68" s="30">
        <f t="shared" si="45"/>
        <v>75.663340484322276</v>
      </c>
      <c r="V68" s="30">
        <f t="shared" si="45"/>
        <v>75.419403128914794</v>
      </c>
      <c r="W68" s="30">
        <f t="shared" si="45"/>
        <v>75.327383950540039</v>
      </c>
      <c r="X68" s="30">
        <f t="shared" si="45"/>
        <v>75.182085226054667</v>
      </c>
    </row>
    <row r="69" spans="1:24" ht="15.75">
      <c r="B69" s="20" t="s">
        <v>10</v>
      </c>
      <c r="C69" s="31">
        <f t="shared" si="44"/>
        <v>0.71926532694789236</v>
      </c>
      <c r="D69" s="30">
        <f t="shared" ref="D69:X69" si="46">(D10/D7)*100</f>
        <v>1.3514971707150096</v>
      </c>
      <c r="E69" s="30">
        <f t="shared" si="46"/>
        <v>1.2915641659613226</v>
      </c>
      <c r="F69" s="30">
        <f t="shared" si="46"/>
        <v>1.2337000299306324</v>
      </c>
      <c r="G69" s="30">
        <f t="shared" si="46"/>
        <v>1.1755238806430774</v>
      </c>
      <c r="H69" s="30">
        <f t="shared" si="46"/>
        <v>1.1070964963356942</v>
      </c>
      <c r="I69" s="30">
        <f t="shared" si="46"/>
        <v>1.055751863132335</v>
      </c>
      <c r="J69" s="30">
        <f t="shared" si="46"/>
        <v>0.97868697921155812</v>
      </c>
      <c r="K69" s="30">
        <f t="shared" si="46"/>
        <v>0.90322216182598947</v>
      </c>
      <c r="L69" s="30">
        <f t="shared" si="46"/>
        <v>0.8279335839751073</v>
      </c>
      <c r="M69" s="30">
        <f t="shared" si="46"/>
        <v>0.74800440279335956</v>
      </c>
      <c r="N69" s="30">
        <f t="shared" si="46"/>
        <v>0.6771515234777078</v>
      </c>
      <c r="O69" s="30">
        <f t="shared" si="46"/>
        <v>0.60834413948401977</v>
      </c>
      <c r="P69" s="30">
        <f t="shared" si="46"/>
        <v>0.54111444847428236</v>
      </c>
      <c r="Q69" s="30">
        <f t="shared" si="46"/>
        <v>0.47818816460095487</v>
      </c>
      <c r="R69" s="30">
        <f t="shared" si="46"/>
        <v>0.42439578291710872</v>
      </c>
      <c r="S69" s="30">
        <f t="shared" si="46"/>
        <v>0.37689704848455807</v>
      </c>
      <c r="T69" s="30">
        <f t="shared" si="46"/>
        <v>0.33388962652926701</v>
      </c>
      <c r="U69" s="30">
        <f t="shared" si="46"/>
        <v>0.29937227352974899</v>
      </c>
      <c r="V69" s="30">
        <f t="shared" si="46"/>
        <v>0.26205411454587185</v>
      </c>
      <c r="W69" s="30">
        <f t="shared" si="46"/>
        <v>0.22974143903138319</v>
      </c>
      <c r="X69" s="30">
        <f t="shared" si="46"/>
        <v>0.20044257030675219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7.2159381300106151</v>
      </c>
      <c r="D73" s="30">
        <f>(D16/D$10)*100</f>
        <v>2.9213916332426892</v>
      </c>
      <c r="E73" s="30">
        <f t="shared" ref="E73:X73" si="48">(E16/E$10)*100</f>
        <v>3.0399128475979325</v>
      </c>
      <c r="F73" s="30">
        <f t="shared" si="48"/>
        <v>3.1678593230450391</v>
      </c>
      <c r="G73" s="30">
        <f>(G16/G$10)*100</f>
        <v>3.3125117895294434</v>
      </c>
      <c r="H73" s="30">
        <f t="shared" si="48"/>
        <v>3.4959367306843965</v>
      </c>
      <c r="I73" s="30">
        <f t="shared" si="48"/>
        <v>3.7128807994559669</v>
      </c>
      <c r="J73" s="30">
        <f t="shared" si="48"/>
        <v>3.9721024345819456</v>
      </c>
      <c r="K73" s="30">
        <f t="shared" si="48"/>
        <v>4.2593155686274429</v>
      </c>
      <c r="L73" s="30">
        <f t="shared" si="48"/>
        <v>4.6000254555310001</v>
      </c>
      <c r="M73" s="30">
        <f t="shared" si="48"/>
        <v>5.0138196072567665</v>
      </c>
      <c r="N73" s="30">
        <f t="shared" si="48"/>
        <v>5.4613396276930937</v>
      </c>
      <c r="O73" s="30">
        <f t="shared" si="48"/>
        <v>6.0580775208951065</v>
      </c>
      <c r="P73" s="30">
        <f t="shared" si="48"/>
        <v>6.7693544232368215</v>
      </c>
      <c r="Q73" s="30">
        <f t="shared" si="48"/>
        <v>7.5991386348809957</v>
      </c>
      <c r="R73" s="30">
        <f t="shared" si="48"/>
        <v>8.5126093308291111</v>
      </c>
      <c r="S73" s="30">
        <f t="shared" si="48"/>
        <v>9.5254255874662466</v>
      </c>
      <c r="T73" s="30">
        <f t="shared" si="48"/>
        <v>10.687318736444846</v>
      </c>
      <c r="U73" s="30">
        <f t="shared" si="48"/>
        <v>12.076202349182863</v>
      </c>
      <c r="V73" s="30">
        <f t="shared" si="48"/>
        <v>13.729383986721174</v>
      </c>
      <c r="W73" s="30">
        <f t="shared" si="48"/>
        <v>15.655689635664839</v>
      </c>
      <c r="X73" s="30">
        <f t="shared" si="48"/>
        <v>17.964404707655213</v>
      </c>
    </row>
    <row r="74" spans="1:24" ht="15.75">
      <c r="A74" s="36"/>
      <c r="B74" s="10" t="s">
        <v>12</v>
      </c>
      <c r="C74" s="31">
        <f>AVERAGE(D74:X74)</f>
        <v>92.784061869989387</v>
      </c>
      <c r="D74" s="30">
        <f>(D19/D$10)*100</f>
        <v>97.078608366757308</v>
      </c>
      <c r="E74" s="30">
        <f t="shared" ref="E74:X74" si="49">(E19/E$10)*100</f>
        <v>96.960087152402082</v>
      </c>
      <c r="F74" s="30">
        <f t="shared" si="49"/>
        <v>96.832140676954964</v>
      </c>
      <c r="G74" s="30">
        <f t="shared" si="49"/>
        <v>96.687488210470548</v>
      </c>
      <c r="H74" s="30">
        <f t="shared" si="49"/>
        <v>96.504063269315594</v>
      </c>
      <c r="I74" s="30">
        <f t="shared" si="49"/>
        <v>96.287119200544041</v>
      </c>
      <c r="J74" s="30">
        <f t="shared" si="49"/>
        <v>96.027897565418058</v>
      </c>
      <c r="K74" s="30">
        <f t="shared" si="49"/>
        <v>95.740684431372557</v>
      </c>
      <c r="L74" s="30">
        <f t="shared" si="49"/>
        <v>95.399974544469003</v>
      </c>
      <c r="M74" s="30">
        <f t="shared" si="49"/>
        <v>94.986180392743236</v>
      </c>
      <c r="N74" s="30">
        <f t="shared" si="49"/>
        <v>94.538660372306893</v>
      </c>
      <c r="O74" s="30">
        <f t="shared" si="49"/>
        <v>93.941922479104889</v>
      </c>
      <c r="P74" s="30">
        <f t="shared" si="49"/>
        <v>93.230645576763166</v>
      </c>
      <c r="Q74" s="30">
        <f t="shared" si="49"/>
        <v>92.400861365119013</v>
      </c>
      <c r="R74" s="30">
        <f t="shared" si="49"/>
        <v>91.487390669170892</v>
      </c>
      <c r="S74" s="30">
        <f t="shared" si="49"/>
        <v>90.474574412533741</v>
      </c>
      <c r="T74" s="30">
        <f t="shared" si="49"/>
        <v>89.312681263555149</v>
      </c>
      <c r="U74" s="30">
        <f t="shared" si="49"/>
        <v>87.923797650817136</v>
      </c>
      <c r="V74" s="30">
        <f t="shared" si="49"/>
        <v>86.270616013278826</v>
      </c>
      <c r="W74" s="30">
        <f t="shared" si="49"/>
        <v>84.344310364335172</v>
      </c>
      <c r="X74" s="30">
        <f t="shared" si="49"/>
        <v>82.035595292344794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248857294203.02249</v>
      </c>
      <c r="E147">
        <v>228661608146.4794</v>
      </c>
      <c r="F147">
        <v>226647974206.931</v>
      </c>
      <c r="G147">
        <v>226078094629.80951</v>
      </c>
      <c r="H147">
        <v>236513216411.97699</v>
      </c>
      <c r="I147">
        <v>243369532737.75439</v>
      </c>
      <c r="J147">
        <v>256564226062.8942</v>
      </c>
      <c r="K147">
        <v>274853819686.31421</v>
      </c>
      <c r="L147">
        <v>313252844234.00702</v>
      </c>
      <c r="M147">
        <v>321545871936.62762</v>
      </c>
      <c r="N147">
        <v>329354294608.19861</v>
      </c>
      <c r="O147">
        <v>338836328656.63623</v>
      </c>
      <c r="P147">
        <v>350764178185.90997</v>
      </c>
      <c r="Q147">
        <v>354227654789.29883</v>
      </c>
      <c r="R147">
        <v>372230969341.48151</v>
      </c>
      <c r="S147">
        <v>380628426146.74591</v>
      </c>
      <c r="T147">
        <v>406149007154.23358</v>
      </c>
      <c r="U147">
        <v>439276676093.87982</v>
      </c>
      <c r="V147">
        <v>418300202712.79779</v>
      </c>
      <c r="W147">
        <v>362187358288.93298</v>
      </c>
      <c r="X147">
        <v>371889239751.96948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Wealth_GBR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2014-12-03T13:26:31Z</dcterms:modified>
</cp:coreProperties>
</file>